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kawauchi.risako\Box\IN_FP＆A本部IRグループ\01_決算関連\!!!!!95．FY24第2四半期決算\09.社外WEB掲載データ(決算補足データ)\"/>
    </mc:Choice>
  </mc:AlternateContent>
  <xr:revisionPtr revIDLastSave="0" documentId="13_ncr:1_{079084DD-4632-4673-AA49-FD7E004E23C2}" xr6:coauthVersionLast="47" xr6:coauthVersionMax="47" xr10:uidLastSave="{00000000-0000-0000-0000-000000000000}"/>
  <bookViews>
    <workbookView xWindow="-110" yWindow="-110" windowWidth="19420" windowHeight="11500" tabRatio="727" xr2:uid="{00000000-000D-0000-FFFF-FFFF00000000}"/>
  </bookViews>
  <sheets>
    <sheet name="目次(Table of Contents)" sheetId="1" r:id="rId1"/>
    <sheet name="各種参考データ（Supplemental Data）1" sheetId="17" r:id="rId2"/>
    <sheet name="損益計算書(Profit&amp;Loss Statement) 2" sheetId="2" r:id="rId3"/>
    <sheet name="貸借対照表(Balance Sheet) 3" sheetId="4" r:id="rId4"/>
    <sheet name="キャッシュフロー計算書(Cash Flows) 4" sheetId="5" r:id="rId5"/>
    <sheet name="ｾｸﾞﾒﾝﾄ別業績(Segment Info.) ５" sheetId="18" r:id="rId6"/>
    <sheet name="旧ｾｸﾞﾒﾝﾄ別業績(Old Segment Info.) 6" sheetId="16" r:id="rId7"/>
    <sheet name="主要財務指標（Financial Highlights） 7" sheetId="8" r:id="rId8"/>
    <sheet name="免責事項(Disclaimer)" sheetId="3" r:id="rId9"/>
  </sheets>
  <definedNames>
    <definedName name="_xlnm.Print_Area" localSheetId="4">'キャッシュフロー計算書(Cash Flows) 4'!$A$1:$L$238</definedName>
    <definedName name="_xlnm.Print_Area" localSheetId="5">'ｾｸﾞﾒﾝﾄ別業績(Segment Info.) ５'!$A$1:$T$77</definedName>
    <definedName name="_xlnm.Print_Area" localSheetId="1">'各種参考データ（Supplemental Data）1'!$A$1:$AM$76</definedName>
    <definedName name="_xlnm.Print_Area" localSheetId="6">'旧ｾｸﾞﾒﾝﾄ別業績(Old Segment Info.) 6'!$A$1:$T$42</definedName>
    <definedName name="_xlnm.Print_Area" localSheetId="7">'主要財務指標（Financial Highlights） 7'!$A$1:$T$31</definedName>
    <definedName name="_xlnm.Print_Area" localSheetId="2">'損益計算書(Profit&amp;Loss Statement) 2'!$A$1:$T$233</definedName>
    <definedName name="_xlnm.Print_Area" localSheetId="3">'貸借対照表(Balance Sheet) 3'!$A$1:$L$277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3" i="8" l="1"/>
  <c r="AG73" i="17" l="1"/>
  <c r="Y11" i="16" l="1"/>
  <c r="S33" i="16"/>
  <c r="Y33" i="16" s="1"/>
  <c r="S32" i="16"/>
  <c r="Y32" i="16" s="1"/>
  <c r="S31" i="16"/>
  <c r="Y31" i="16" s="1"/>
  <c r="S30" i="16"/>
  <c r="Y30" i="16" s="1"/>
  <c r="S29" i="16"/>
  <c r="Y29" i="16" s="1"/>
  <c r="S28" i="16"/>
  <c r="Y28" i="16" s="1"/>
  <c r="S27" i="16"/>
  <c r="Y27" i="16" s="1"/>
  <c r="S21" i="16"/>
  <c r="S20" i="16"/>
  <c r="Y20" i="16" s="1"/>
  <c r="S19" i="16"/>
  <c r="Y19" i="16" s="1"/>
  <c r="S18" i="16"/>
  <c r="Y18" i="16" s="1"/>
  <c r="S17" i="16"/>
  <c r="Y17" i="16" s="1"/>
  <c r="S16" i="16"/>
  <c r="Y16" i="16" s="1"/>
  <c r="S15" i="16"/>
  <c r="Y15" i="16" s="1"/>
  <c r="S14" i="16"/>
  <c r="Y14" i="16" s="1"/>
  <c r="S13" i="16"/>
  <c r="Y13" i="16" s="1"/>
  <c r="S10" i="16"/>
  <c r="Y10" i="16" s="1"/>
  <c r="S12" i="16"/>
  <c r="Y12" i="16" s="1"/>
  <c r="S34" i="16" l="1"/>
  <c r="S37" i="16"/>
  <c r="S36" i="16"/>
  <c r="S38" i="16"/>
  <c r="U14" i="16"/>
  <c r="U13" i="16"/>
  <c r="U12" i="16"/>
  <c r="U10" i="16"/>
  <c r="V20" i="16"/>
  <c r="V19" i="16"/>
  <c r="V18" i="16"/>
  <c r="V16" i="16"/>
  <c r="W20" i="16"/>
  <c r="W19" i="16"/>
  <c r="W18" i="16"/>
  <c r="W16" i="16"/>
  <c r="U18" i="16" l="1"/>
  <c r="U20" i="16"/>
  <c r="U16" i="16"/>
  <c r="U19" i="16"/>
  <c r="U22" i="16"/>
  <c r="K29" i="16" l="1"/>
  <c r="K16" i="16"/>
  <c r="K10" i="16"/>
  <c r="V26" i="16" l="1"/>
  <c r="V25" i="16"/>
  <c r="V24" i="16"/>
  <c r="V22" i="16"/>
  <c r="U26" i="16"/>
  <c r="U25" i="16"/>
  <c r="U24" i="16"/>
  <c r="W26" i="16"/>
  <c r="W25" i="16"/>
  <c r="W24" i="16"/>
  <c r="W22" i="16"/>
  <c r="K33" i="16"/>
  <c r="K32" i="16"/>
  <c r="K31" i="16"/>
  <c r="K30" i="16"/>
  <c r="K28" i="16"/>
  <c r="K27" i="16"/>
  <c r="K34" i="16" s="1"/>
  <c r="K21" i="16"/>
  <c r="K20" i="16"/>
  <c r="K19" i="16"/>
  <c r="K18" i="16"/>
  <c r="K17" i="16"/>
  <c r="K15" i="16"/>
  <c r="K14" i="16"/>
  <c r="K13" i="16"/>
  <c r="K12" i="16"/>
  <c r="AK74" i="16" l="1"/>
  <c r="AI74" i="16"/>
  <c r="AH74" i="16"/>
  <c r="AG74" i="16"/>
  <c r="AF74" i="16"/>
  <c r="AE74" i="16"/>
  <c r="AD74" i="16"/>
  <c r="AC74" i="16"/>
  <c r="AA74" i="16"/>
  <c r="Z74" i="16"/>
  <c r="Y74" i="16"/>
  <c r="X74" i="16"/>
  <c r="W74" i="16"/>
  <c r="V74" i="16"/>
  <c r="AK73" i="16"/>
  <c r="AI73" i="16"/>
  <c r="AH73" i="16"/>
  <c r="AG73" i="16"/>
  <c r="AF73" i="16"/>
  <c r="AE73" i="16"/>
  <c r="AD73" i="16"/>
  <c r="AC73" i="16"/>
  <c r="AA73" i="16"/>
  <c r="Z73" i="16"/>
  <c r="Y73" i="16"/>
  <c r="X73" i="16"/>
  <c r="W73" i="16"/>
  <c r="V73" i="16"/>
  <c r="AK72" i="16"/>
  <c r="AI72" i="16"/>
  <c r="AH72" i="16"/>
  <c r="AG72" i="16"/>
  <c r="AF72" i="16"/>
  <c r="AE72" i="16"/>
  <c r="AD72" i="16"/>
  <c r="AC72" i="16"/>
  <c r="AA72" i="16"/>
  <c r="Z72" i="16"/>
  <c r="Y72" i="16"/>
  <c r="X72" i="16"/>
  <c r="W72" i="16"/>
  <c r="V72" i="16"/>
  <c r="S34" i="17"/>
  <c r="S33" i="17"/>
  <c r="S32" i="17"/>
  <c r="S25" i="17"/>
  <c r="S24" i="17"/>
  <c r="S23" i="17"/>
  <c r="K34" i="17"/>
  <c r="K33" i="17"/>
  <c r="K32" i="17"/>
  <c r="K25" i="17"/>
  <c r="K24" i="17"/>
  <c r="K23" i="17"/>
  <c r="K69" i="16" l="1"/>
  <c r="K68" i="16"/>
  <c r="K67" i="16"/>
  <c r="K66" i="16"/>
  <c r="K65" i="16"/>
  <c r="K57" i="16"/>
  <c r="K56" i="16"/>
  <c r="K55" i="16"/>
  <c r="K54" i="16"/>
  <c r="K51" i="16"/>
  <c r="K50" i="16"/>
  <c r="K49" i="16"/>
  <c r="K48" i="16"/>
  <c r="S69" i="16"/>
  <c r="S68" i="16"/>
  <c r="S67" i="16"/>
  <c r="S66" i="16"/>
  <c r="S65" i="16"/>
  <c r="S57" i="16"/>
  <c r="S56" i="16"/>
  <c r="S55" i="16"/>
  <c r="S54" i="16"/>
  <c r="S51" i="16"/>
  <c r="S50" i="16"/>
  <c r="S49" i="16"/>
  <c r="S48" i="16"/>
  <c r="AJ72" i="16" l="1"/>
  <c r="AJ74" i="16"/>
  <c r="AB73" i="16"/>
  <c r="AJ73" i="16"/>
  <c r="AB72" i="16"/>
  <c r="AB74" i="16"/>
  <c r="O55" i="17"/>
  <c r="O54" i="17" s="1"/>
  <c r="I55" i="17"/>
  <c r="I54" i="17" s="1"/>
  <c r="G55" i="17"/>
  <c r="G54" i="17" s="1"/>
  <c r="E55" i="17"/>
  <c r="E54" i="17" s="1"/>
  <c r="P70" i="17"/>
  <c r="P69" i="17" s="1"/>
  <c r="O70" i="17"/>
  <c r="O69" i="17" s="1"/>
  <c r="N70" i="17"/>
  <c r="N69" i="17" s="1"/>
  <c r="L70" i="17"/>
  <c r="L69" i="17" s="1"/>
  <c r="J70" i="17"/>
  <c r="J69" i="17" s="1"/>
  <c r="I70" i="17"/>
  <c r="I69" i="17" s="1"/>
  <c r="H70" i="17"/>
  <c r="H69" i="17" s="1"/>
  <c r="F70" i="17"/>
  <c r="F69" i="17" s="1"/>
  <c r="E70" i="17"/>
  <c r="E69" i="17" s="1"/>
  <c r="S71" i="17"/>
  <c r="K71" i="17"/>
  <c r="Q70" i="17"/>
  <c r="Q69" i="17" s="1"/>
  <c r="M70" i="17"/>
  <c r="M69" i="17" s="1"/>
  <c r="G70" i="17"/>
  <c r="G69" i="17" s="1"/>
  <c r="S68" i="17"/>
  <c r="R68" i="17"/>
  <c r="K68" i="17"/>
  <c r="S67" i="17"/>
  <c r="R67" i="17"/>
  <c r="K67" i="17"/>
  <c r="S66" i="17"/>
  <c r="R66" i="17"/>
  <c r="K66" i="17"/>
  <c r="S65" i="17"/>
  <c r="K65" i="17"/>
  <c r="S64" i="17"/>
  <c r="K64" i="17"/>
  <c r="S63" i="17"/>
  <c r="K63" i="17"/>
  <c r="P55" i="17"/>
  <c r="P54" i="17" s="1"/>
  <c r="J55" i="17"/>
  <c r="J54" i="17" s="1"/>
  <c r="H55" i="17"/>
  <c r="H54" i="17" s="1"/>
  <c r="F55" i="17"/>
  <c r="F54" i="17" s="1"/>
  <c r="S56" i="17"/>
  <c r="K56" i="17"/>
  <c r="Q55" i="17"/>
  <c r="N55" i="17"/>
  <c r="N54" i="17" s="1"/>
  <c r="M55" i="17"/>
  <c r="M54" i="17" s="1"/>
  <c r="L55" i="17"/>
  <c r="L54" i="17" s="1"/>
  <c r="Q54" i="17"/>
  <c r="S53" i="17"/>
  <c r="R53" i="17"/>
  <c r="K53" i="17"/>
  <c r="S52" i="17"/>
  <c r="R52" i="17"/>
  <c r="K52" i="17"/>
  <c r="S51" i="17"/>
  <c r="R51" i="17"/>
  <c r="K51" i="17"/>
  <c r="S50" i="17"/>
  <c r="K50" i="17"/>
  <c r="S49" i="17"/>
  <c r="K49" i="17"/>
  <c r="S48" i="17"/>
  <c r="K48" i="17"/>
  <c r="R55" i="17"/>
  <c r="R70" i="17"/>
  <c r="K64" i="16"/>
  <c r="K63" i="16"/>
  <c r="K53" i="16"/>
  <c r="K52" i="16"/>
  <c r="K46" i="16"/>
  <c r="K55" i="17" l="1"/>
  <c r="K54" i="17" s="1"/>
  <c r="R69" i="17"/>
  <c r="S55" i="17"/>
  <c r="S54" i="17" s="1"/>
  <c r="K70" i="16"/>
  <c r="R54" i="17"/>
  <c r="K70" i="17"/>
  <c r="K69" i="17" s="1"/>
  <c r="S70" i="17"/>
  <c r="S69" i="17" s="1"/>
  <c r="F122" i="5" l="1"/>
  <c r="F121" i="5"/>
  <c r="F120" i="5"/>
  <c r="F119" i="5"/>
  <c r="F118" i="5"/>
  <c r="I12" i="8" l="1"/>
</calcChain>
</file>

<file path=xl/sharedStrings.xml><?xml version="1.0" encoding="utf-8"?>
<sst xmlns="http://schemas.openxmlformats.org/spreadsheetml/2006/main" count="1747" uniqueCount="373">
  <si>
    <t>Note: Figures are rounded and may not tally exactly with the totals.</t>
    <phoneticPr fontId="2"/>
  </si>
  <si>
    <t>-</t>
    <phoneticPr fontId="2"/>
  </si>
  <si>
    <t>Note:Figures are rounded and may not tally exactly with the totals.</t>
    <phoneticPr fontId="2"/>
  </si>
  <si>
    <t>← 目次に戻る</t>
    <rPh sb="2" eb="4">
      <t>モクジ</t>
    </rPh>
    <rPh sb="5" eb="6">
      <t>モド</t>
    </rPh>
    <phoneticPr fontId="2"/>
  </si>
  <si>
    <t>Back to the Table of Contents</t>
    <phoneticPr fontId="2"/>
  </si>
  <si>
    <t xml:space="preserve">      including certificate of deposit</t>
  </si>
  <si>
    <t>Note:Figures are rounded and may not tally exactly with the totals.</t>
    <phoneticPr fontId="2"/>
  </si>
  <si>
    <t>The names of the accounting items are as of the disclosure date.</t>
    <phoneticPr fontId="2"/>
  </si>
  <si>
    <t>-</t>
    <phoneticPr fontId="2"/>
  </si>
  <si>
    <t>-</t>
    <phoneticPr fontId="2"/>
  </si>
  <si>
    <t xml:space="preserve">      including certificate of deposit</t>
    <phoneticPr fontId="2"/>
  </si>
  <si>
    <t>-</t>
    <phoneticPr fontId="2"/>
  </si>
  <si>
    <t>-</t>
    <phoneticPr fontId="2"/>
  </si>
  <si>
    <t>-</t>
    <phoneticPr fontId="2"/>
  </si>
  <si>
    <t>2020/12/31
As of Dec 31, 2020</t>
  </si>
  <si>
    <t>2020/9/30
As of Sep 30, 2020</t>
  </si>
  <si>
    <t>2021/6/30
As of Jun 30, 2021</t>
  </si>
  <si>
    <t>2021/9/30
As of Sep 30, 2021</t>
  </si>
  <si>
    <t>2021/12/31
As of Dec 31, 2021</t>
  </si>
  <si>
    <t>2021/3/31
As of Mar 31, 2021</t>
  </si>
  <si>
    <t>2022/3/31
As of Mar 31, 2022</t>
    <phoneticPr fontId="2"/>
  </si>
  <si>
    <t>*2: Figures are rounded and may not tally exactly with the totals.</t>
    <phoneticPr fontId="2"/>
  </si>
  <si>
    <t>2022/9/30
As of Sep 30, 2022</t>
    <phoneticPr fontId="2"/>
  </si>
  <si>
    <t>2022/12/31
As of Dec 31, 2022</t>
    <phoneticPr fontId="2"/>
  </si>
  <si>
    <t>2023/3/31
As of Mar 31, 2023</t>
    <phoneticPr fontId="2"/>
  </si>
  <si>
    <t>2023/6/30
As of Jun 30, 2023</t>
    <phoneticPr fontId="2"/>
  </si>
  <si>
    <t>2023/9/30
As of Sep 30, 2023</t>
    <phoneticPr fontId="2"/>
  </si>
  <si>
    <t>2023/12/31
As of Dec 31, 2023</t>
    <phoneticPr fontId="2"/>
  </si>
  <si>
    <t>2024/3/31
As of Mar 31, 2024</t>
    <phoneticPr fontId="2"/>
  </si>
  <si>
    <r>
      <rPr>
        <sz val="14"/>
        <color indexed="8"/>
        <rFont val="メイリオ"/>
        <family val="3"/>
        <charset val="128"/>
      </rPr>
      <t>（</t>
    </r>
    <r>
      <rPr>
        <sz val="14"/>
        <color indexed="8"/>
        <rFont val="Verdana"/>
        <family val="2"/>
      </rPr>
      <t xml:space="preserve"> </t>
    </r>
    <r>
      <rPr>
        <sz val="14"/>
        <color indexed="8"/>
        <rFont val="メイリオ"/>
        <family val="3"/>
        <charset val="128"/>
      </rPr>
      <t>億円</t>
    </r>
    <r>
      <rPr>
        <sz val="14"/>
        <color indexed="8"/>
        <rFont val="Verdana"/>
        <family val="2"/>
      </rPr>
      <t xml:space="preserve">,  100 million yen </t>
    </r>
    <r>
      <rPr>
        <sz val="14"/>
        <color indexed="8"/>
        <rFont val="メイリオ"/>
        <family val="3"/>
        <charset val="128"/>
      </rPr>
      <t>）</t>
    </r>
    <rPh sb="2" eb="4">
      <t>オクエン</t>
    </rPh>
    <phoneticPr fontId="2"/>
  </si>
  <si>
    <r>
      <t>2021</t>
    </r>
    <r>
      <rPr>
        <sz val="14"/>
        <color indexed="8"/>
        <rFont val="メイリオ"/>
        <family val="3"/>
        <charset val="128"/>
      </rPr>
      <t>年</t>
    </r>
    <r>
      <rPr>
        <sz val="14"/>
        <color indexed="8"/>
        <rFont val="Verdana"/>
        <family val="2"/>
      </rPr>
      <t>3</t>
    </r>
    <r>
      <rPr>
        <sz val="14"/>
        <color indexed="8"/>
        <rFont val="メイリオ"/>
        <family val="3"/>
        <charset val="128"/>
      </rPr>
      <t>月期</t>
    </r>
    <r>
      <rPr>
        <sz val="14"/>
        <color indexed="8"/>
        <rFont val="Verdana"/>
        <family val="2"/>
      </rPr>
      <t>(FY2021/3)</t>
    </r>
    <rPh sb="4" eb="5">
      <t>ネン</t>
    </rPh>
    <rPh sb="6" eb="7">
      <t>ガツ</t>
    </rPh>
    <rPh sb="7" eb="8">
      <t>キ</t>
    </rPh>
    <phoneticPr fontId="2"/>
  </si>
  <si>
    <r>
      <t>2022</t>
    </r>
    <r>
      <rPr>
        <sz val="14"/>
        <color indexed="8"/>
        <rFont val="メイリオ"/>
        <family val="3"/>
        <charset val="128"/>
      </rPr>
      <t>年</t>
    </r>
    <r>
      <rPr>
        <sz val="14"/>
        <color indexed="8"/>
        <rFont val="Verdana"/>
        <family val="2"/>
      </rPr>
      <t>3</t>
    </r>
    <r>
      <rPr>
        <sz val="14"/>
        <color indexed="8"/>
        <rFont val="メイリオ"/>
        <family val="3"/>
        <charset val="128"/>
      </rPr>
      <t>月期</t>
    </r>
    <r>
      <rPr>
        <sz val="14"/>
        <color indexed="8"/>
        <rFont val="Verdana"/>
        <family val="2"/>
      </rPr>
      <t>(FY2022/3)</t>
    </r>
    <rPh sb="4" eb="5">
      <t>ネン</t>
    </rPh>
    <rPh sb="6" eb="7">
      <t>ガツ</t>
    </rPh>
    <rPh sb="7" eb="8">
      <t>キ</t>
    </rPh>
    <phoneticPr fontId="2"/>
  </si>
  <si>
    <t>1Q</t>
  </si>
  <si>
    <t>2Q</t>
  </si>
  <si>
    <r>
      <rPr>
        <sz val="14"/>
        <color indexed="8"/>
        <rFont val="Arial"/>
        <family val="2"/>
      </rPr>
      <t>上期</t>
    </r>
  </si>
  <si>
    <t>3Q</t>
  </si>
  <si>
    <r>
      <t>3Q</t>
    </r>
    <r>
      <rPr>
        <sz val="14"/>
        <color indexed="8"/>
        <rFont val="Meiryo UI"/>
        <family val="3"/>
        <charset val="128"/>
      </rPr>
      <t>累計</t>
    </r>
  </si>
  <si>
    <t>4Q</t>
    <phoneticPr fontId="2"/>
  </si>
  <si>
    <r>
      <rPr>
        <sz val="14"/>
        <color indexed="8"/>
        <rFont val="Meiryo UI"/>
        <family val="3"/>
        <charset val="128"/>
      </rPr>
      <t>下期</t>
    </r>
    <rPh sb="0" eb="2">
      <t>シモキ</t>
    </rPh>
    <phoneticPr fontId="2"/>
  </si>
  <si>
    <r>
      <rPr>
        <sz val="14"/>
        <color indexed="8"/>
        <rFont val="メイリオ"/>
        <family val="3"/>
        <charset val="128"/>
      </rPr>
      <t>通期</t>
    </r>
    <rPh sb="0" eb="2">
      <t>ツウキ</t>
    </rPh>
    <phoneticPr fontId="2"/>
  </si>
  <si>
    <t>上期</t>
  </si>
  <si>
    <t>1H</t>
  </si>
  <si>
    <t>9Months</t>
  </si>
  <si>
    <t>Full Year</t>
  </si>
  <si>
    <t>2H</t>
    <phoneticPr fontId="2"/>
  </si>
  <si>
    <t>2Q</t>
    <phoneticPr fontId="2"/>
  </si>
  <si>
    <t>DX Solutions</t>
    <phoneticPr fontId="2"/>
  </si>
  <si>
    <t>ネットワークソリューション</t>
    <phoneticPr fontId="2"/>
  </si>
  <si>
    <t>Network Solutions</t>
    <phoneticPr fontId="2"/>
  </si>
  <si>
    <t>社会・環境ソリューション</t>
    <rPh sb="0" eb="2">
      <t>シャカイ</t>
    </rPh>
    <rPh sb="3" eb="5">
      <t>カンキョウ</t>
    </rPh>
    <phoneticPr fontId="2"/>
  </si>
  <si>
    <t>Environmental &amp; Social Solutions</t>
  </si>
  <si>
    <r>
      <rPr>
        <sz val="12"/>
        <color indexed="8"/>
        <rFont val="ＭＳ Ｐゴシック"/>
        <family val="3"/>
        <charset val="128"/>
      </rPr>
      <t>全社計</t>
    </r>
    <rPh sb="0" eb="2">
      <t>ゼンシャ</t>
    </rPh>
    <rPh sb="2" eb="3">
      <t>ケイ</t>
    </rPh>
    <phoneticPr fontId="2"/>
  </si>
  <si>
    <t>Company Total</t>
    <phoneticPr fontId="2"/>
  </si>
  <si>
    <t>Total</t>
    <phoneticPr fontId="2"/>
  </si>
  <si>
    <r>
      <t>1Q</t>
    </r>
    <r>
      <rPr>
        <sz val="14"/>
        <color indexed="8"/>
        <rFont val="ＭＳ Ｐゴシック"/>
        <family val="3"/>
        <charset val="128"/>
      </rPr>
      <t>末</t>
    </r>
    <rPh sb="2" eb="3">
      <t>マツ</t>
    </rPh>
    <phoneticPr fontId="2"/>
  </si>
  <si>
    <r>
      <rPr>
        <sz val="14"/>
        <color indexed="8"/>
        <rFont val="ＭＳ Ｐゴシック"/>
        <family val="3"/>
        <charset val="128"/>
      </rPr>
      <t>上期末</t>
    </r>
    <rPh sb="0" eb="2">
      <t>カミキ</t>
    </rPh>
    <rPh sb="2" eb="3">
      <t>マツ</t>
    </rPh>
    <phoneticPr fontId="2"/>
  </si>
  <si>
    <r>
      <t>3Q</t>
    </r>
    <r>
      <rPr>
        <sz val="14"/>
        <color indexed="8"/>
        <rFont val="Meiryo UI"/>
        <family val="3"/>
        <charset val="128"/>
      </rPr>
      <t>末</t>
    </r>
    <rPh sb="2" eb="3">
      <t>マツ</t>
    </rPh>
    <phoneticPr fontId="2"/>
  </si>
  <si>
    <r>
      <rPr>
        <sz val="14"/>
        <color indexed="8"/>
        <rFont val="Meiryo UI"/>
        <family val="3"/>
        <charset val="128"/>
      </rPr>
      <t>年度末</t>
    </r>
    <rPh sb="0" eb="3">
      <t>ネンドマツ</t>
    </rPh>
    <phoneticPr fontId="2"/>
  </si>
  <si>
    <t>End of Jun</t>
    <phoneticPr fontId="2"/>
  </si>
  <si>
    <t>End of Sep</t>
    <phoneticPr fontId="2"/>
  </si>
  <si>
    <t>End of Dec</t>
    <phoneticPr fontId="2"/>
  </si>
  <si>
    <t>End of Mar</t>
    <phoneticPr fontId="2"/>
  </si>
  <si>
    <r>
      <t>SI</t>
    </r>
    <r>
      <rPr>
        <sz val="12"/>
        <color indexed="8"/>
        <rFont val="メイリオ"/>
        <family val="3"/>
        <charset val="128"/>
      </rPr>
      <t>・工事型</t>
    </r>
    <rPh sb="3" eb="5">
      <t>コウジ</t>
    </rPh>
    <rPh sb="5" eb="6">
      <t>ガタ</t>
    </rPh>
    <phoneticPr fontId="2"/>
  </si>
  <si>
    <t>SI/construction-type</t>
  </si>
  <si>
    <r>
      <rPr>
        <sz val="12"/>
        <color indexed="8"/>
        <rFont val="メイリオ"/>
        <family val="3"/>
        <charset val="128"/>
      </rPr>
      <t>サービス型</t>
    </r>
    <rPh sb="4" eb="5">
      <t>ガタ</t>
    </rPh>
    <phoneticPr fontId="2"/>
  </si>
  <si>
    <t>Service-type</t>
  </si>
  <si>
    <r>
      <rPr>
        <i/>
        <sz val="12"/>
        <color indexed="8"/>
        <rFont val="メイリオ"/>
        <family val="3"/>
        <charset val="128"/>
      </rPr>
      <t>セグメント計</t>
    </r>
    <rPh sb="5" eb="6">
      <t>ケイ</t>
    </rPh>
    <phoneticPr fontId="2"/>
  </si>
  <si>
    <t>Sub-total</t>
    <phoneticPr fontId="2"/>
  </si>
  <si>
    <t>全社計</t>
    <rPh sb="0" eb="2">
      <t>ゼンシャ</t>
    </rPh>
    <rPh sb="2" eb="3">
      <t>ケイ</t>
    </rPh>
    <phoneticPr fontId="2"/>
  </si>
  <si>
    <r>
      <rPr>
        <sz val="14"/>
        <color indexed="8"/>
        <rFont val="ＭＳ Ｐゴシック"/>
        <family val="3"/>
        <charset val="128"/>
      </rPr>
      <t>社会インフラ</t>
    </r>
    <rPh sb="0" eb="2">
      <t>シャカイ</t>
    </rPh>
    <phoneticPr fontId="2"/>
  </si>
  <si>
    <t>Social Infrastructures</t>
    <phoneticPr fontId="2"/>
  </si>
  <si>
    <r>
      <rPr>
        <sz val="14"/>
        <color indexed="8"/>
        <rFont val="メイリオ"/>
        <family val="3"/>
        <charset val="128"/>
      </rPr>
      <t>メガソーラー売上</t>
    </r>
    <rPh sb="6" eb="8">
      <t>ウリアゲ</t>
    </rPh>
    <phoneticPr fontId="2"/>
  </si>
  <si>
    <t>Toital Mega-Solar Orders</t>
    <phoneticPr fontId="2"/>
  </si>
  <si>
    <r>
      <rPr>
        <sz val="12"/>
        <color indexed="8"/>
        <rFont val="メイリオ"/>
        <family val="3"/>
        <charset val="128"/>
      </rPr>
      <t>官公庁</t>
    </r>
    <rPh sb="0" eb="2">
      <t>カンコウ</t>
    </rPh>
    <rPh sb="2" eb="3">
      <t>チョウ</t>
    </rPh>
    <phoneticPr fontId="2"/>
  </si>
  <si>
    <t>Governments</t>
    <phoneticPr fontId="2"/>
  </si>
  <si>
    <r>
      <rPr>
        <sz val="12"/>
        <color indexed="8"/>
        <rFont val="メイリオ"/>
        <family val="3"/>
        <charset val="128"/>
      </rPr>
      <t>通信業</t>
    </r>
    <rPh sb="0" eb="2">
      <t>ツウシン</t>
    </rPh>
    <rPh sb="2" eb="3">
      <t>ギョウ</t>
    </rPh>
    <phoneticPr fontId="2"/>
  </si>
  <si>
    <t>Telecom Carriers</t>
    <phoneticPr fontId="2"/>
  </si>
  <si>
    <r>
      <t>NEC</t>
    </r>
    <r>
      <rPr>
        <sz val="12"/>
        <color indexed="8"/>
        <rFont val="メイリオ"/>
        <family val="3"/>
        <charset val="128"/>
      </rPr>
      <t>グループ</t>
    </r>
    <phoneticPr fontId="2"/>
  </si>
  <si>
    <t>NEC Group</t>
    <phoneticPr fontId="2"/>
  </si>
  <si>
    <r>
      <rPr>
        <sz val="12"/>
        <color indexed="8"/>
        <rFont val="メイリオ"/>
        <family val="3"/>
        <charset val="128"/>
      </rPr>
      <t>　製造業</t>
    </r>
    <rPh sb="1" eb="3">
      <t>セイゾウ</t>
    </rPh>
    <rPh sb="3" eb="4">
      <t>ギョウ</t>
    </rPh>
    <phoneticPr fontId="2"/>
  </si>
  <si>
    <r>
      <rPr>
        <sz val="12"/>
        <color indexed="8"/>
        <rFont val="ＭＳ Ｐゴシック"/>
        <family val="3"/>
        <charset val="128"/>
      </rPr>
      <t>　</t>
    </r>
    <r>
      <rPr>
        <sz val="12"/>
        <color indexed="8"/>
        <rFont val="Verdana"/>
        <family val="2"/>
      </rPr>
      <t>Manufacturing</t>
    </r>
    <phoneticPr fontId="2"/>
  </si>
  <si>
    <r>
      <rPr>
        <sz val="12"/>
        <color indexed="8"/>
        <rFont val="メイリオ"/>
        <family val="3"/>
        <charset val="128"/>
      </rPr>
      <t>　流通サービス業</t>
    </r>
    <rPh sb="1" eb="3">
      <t>リュウツウ</t>
    </rPh>
    <rPh sb="7" eb="8">
      <t>ギョウ</t>
    </rPh>
    <phoneticPr fontId="2"/>
  </si>
  <si>
    <r>
      <rPr>
        <sz val="12"/>
        <color indexed="8"/>
        <rFont val="ＭＳ Ｐゴシック"/>
        <family val="3"/>
        <charset val="128"/>
      </rPr>
      <t>　</t>
    </r>
    <r>
      <rPr>
        <sz val="12"/>
        <color indexed="8"/>
        <rFont val="Verdana"/>
        <family val="2"/>
      </rPr>
      <t>Retail/services</t>
    </r>
    <phoneticPr fontId="2"/>
  </si>
  <si>
    <r>
      <rPr>
        <sz val="12"/>
        <color indexed="8"/>
        <rFont val="メイリオ"/>
        <family val="3"/>
        <charset val="128"/>
      </rPr>
      <t>　金融業</t>
    </r>
    <rPh sb="1" eb="3">
      <t>キンユウ</t>
    </rPh>
    <rPh sb="3" eb="4">
      <t>ギョウ</t>
    </rPh>
    <phoneticPr fontId="2"/>
  </si>
  <si>
    <r>
      <rPr>
        <sz val="12"/>
        <color indexed="8"/>
        <rFont val="ＭＳ Ｐゴシック"/>
        <family val="3"/>
        <charset val="128"/>
      </rPr>
      <t>　</t>
    </r>
    <r>
      <rPr>
        <sz val="12"/>
        <color indexed="8"/>
        <rFont val="Verdana"/>
        <family val="2"/>
      </rPr>
      <t>Financial</t>
    </r>
    <phoneticPr fontId="2"/>
  </si>
  <si>
    <r>
      <rPr>
        <sz val="12"/>
        <color indexed="8"/>
        <rFont val="メイリオ"/>
        <family val="3"/>
        <charset val="128"/>
      </rPr>
      <t>　その他企業</t>
    </r>
    <rPh sb="3" eb="4">
      <t>タ</t>
    </rPh>
    <rPh sb="4" eb="6">
      <t>キギョウ</t>
    </rPh>
    <phoneticPr fontId="2"/>
  </si>
  <si>
    <r>
      <rPr>
        <sz val="12"/>
        <color indexed="8"/>
        <rFont val="ＭＳ Ｐゴシック"/>
        <family val="3"/>
        <charset val="128"/>
      </rPr>
      <t>　</t>
    </r>
    <r>
      <rPr>
        <sz val="12"/>
        <color indexed="8"/>
        <rFont val="Verdana"/>
        <family val="2"/>
      </rPr>
      <t>Other Entrprises</t>
    </r>
    <phoneticPr fontId="2"/>
  </si>
  <si>
    <r>
      <rPr>
        <sz val="12"/>
        <color indexed="8"/>
        <rFont val="メイリオ"/>
        <family val="3"/>
        <charset val="128"/>
      </rPr>
      <t>一般企業計</t>
    </r>
    <rPh sb="0" eb="2">
      <t>イッパン</t>
    </rPh>
    <rPh sb="2" eb="4">
      <t>キギョウ</t>
    </rPh>
    <rPh sb="4" eb="5">
      <t>ケイ</t>
    </rPh>
    <phoneticPr fontId="2"/>
  </si>
  <si>
    <t>Enterprises Total</t>
    <phoneticPr fontId="2"/>
  </si>
  <si>
    <r>
      <rPr>
        <sz val="12"/>
        <color indexed="8"/>
        <rFont val="メイリオ"/>
        <family val="3"/>
        <charset val="128"/>
      </rPr>
      <t>海外</t>
    </r>
    <rPh sb="0" eb="2">
      <t>カイガイ</t>
    </rPh>
    <phoneticPr fontId="2"/>
  </si>
  <si>
    <t>Overseas</t>
    <phoneticPr fontId="2"/>
  </si>
  <si>
    <r>
      <rPr>
        <sz val="14"/>
        <color indexed="8"/>
        <rFont val="Meiryo UI"/>
        <family val="3"/>
        <charset val="128"/>
      </rPr>
      <t>※四捨五入等により下一桁が合わない場合があります。</t>
    </r>
    <phoneticPr fontId="2"/>
  </si>
  <si>
    <r>
      <rPr>
        <b/>
        <u/>
        <sz val="12"/>
        <color indexed="12"/>
        <rFont val="ＭＳ Ｐゴシック"/>
        <family val="3"/>
        <charset val="128"/>
      </rPr>
      <t>←</t>
    </r>
    <r>
      <rPr>
        <b/>
        <u/>
        <sz val="12"/>
        <color indexed="12"/>
        <rFont val="Verdana"/>
        <family val="2"/>
      </rPr>
      <t xml:space="preserve"> </t>
    </r>
    <r>
      <rPr>
        <b/>
        <u/>
        <sz val="12"/>
        <color indexed="12"/>
        <rFont val="ＭＳ Ｐゴシック"/>
        <family val="3"/>
        <charset val="128"/>
      </rPr>
      <t>目次に戻る</t>
    </r>
    <rPh sb="2" eb="4">
      <t>モクジ</t>
    </rPh>
    <rPh sb="5" eb="6">
      <t>モド</t>
    </rPh>
    <phoneticPr fontId="2"/>
  </si>
  <si>
    <r>
      <rPr>
        <sz val="11"/>
        <rFont val="ＭＳ Ｐゴシック"/>
        <family val="3"/>
        <charset val="128"/>
      </rPr>
      <t>損益計算書</t>
    </r>
    <r>
      <rPr>
        <i/>
        <sz val="11"/>
        <rFont val="ＭＳ Ｐゴシック"/>
        <family val="3"/>
        <charset val="128"/>
      </rPr>
      <t>～</t>
    </r>
    <r>
      <rPr>
        <i/>
        <sz val="11"/>
        <rFont val="Verdana"/>
        <family val="2"/>
      </rPr>
      <t>Profit and Loss statement</t>
    </r>
    <r>
      <rPr>
        <i/>
        <sz val="11"/>
        <rFont val="ＭＳ Ｐゴシック"/>
        <family val="3"/>
        <charset val="128"/>
      </rPr>
      <t>～</t>
    </r>
    <rPh sb="0" eb="2">
      <t>ソンエキ</t>
    </rPh>
    <rPh sb="2" eb="4">
      <t>ケイサン</t>
    </rPh>
    <rPh sb="4" eb="5">
      <t>ショ</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</si>
  <si>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12" eb="13">
      <t>ネン</t>
    </rPh>
    <rPh sb="14" eb="16">
      <t>ガツキ</t>
    </rPh>
    <phoneticPr fontId="2"/>
  </si>
  <si>
    <r>
      <rPr>
        <b/>
        <sz val="11"/>
        <rFont val="ＭＳ Ｐゴシック"/>
        <family val="3"/>
        <charset val="128"/>
      </rPr>
      <t>通期</t>
    </r>
    <r>
      <rPr>
        <sz val="11"/>
        <rFont val="Verdana"/>
        <family val="2"/>
      </rPr>
      <t xml:space="preserve">
</t>
    </r>
    <r>
      <rPr>
        <i/>
        <sz val="11"/>
        <rFont val="Verdana"/>
        <family val="2"/>
      </rPr>
      <t>Full Year</t>
    </r>
    <rPh sb="0" eb="2">
      <t>ツウキ</t>
    </rPh>
    <phoneticPr fontId="2"/>
  </si>
  <si>
    <r>
      <rPr>
        <sz val="11"/>
        <rFont val="ＭＳ Ｐゴシック"/>
        <family val="3"/>
        <charset val="128"/>
      </rPr>
      <t xml:space="preserve">百万円
</t>
    </r>
    <r>
      <rPr>
        <i/>
        <sz val="11"/>
        <rFont val="Verdana"/>
        <family val="2"/>
      </rPr>
      <t>millions of yen</t>
    </r>
    <phoneticPr fontId="2"/>
  </si>
  <si>
    <r>
      <t xml:space="preserve">1Q 
</t>
    </r>
    <r>
      <rPr>
        <i/>
        <sz val="11"/>
        <rFont val="Verdana"/>
        <family val="2"/>
      </rPr>
      <t>First Quarter</t>
    </r>
    <phoneticPr fontId="2"/>
  </si>
  <si>
    <r>
      <t xml:space="preserve">2Q 
</t>
    </r>
    <r>
      <rPr>
        <i/>
        <sz val="11"/>
        <rFont val="Verdana"/>
        <family val="2"/>
      </rPr>
      <t>Second Quarter</t>
    </r>
    <phoneticPr fontId="2"/>
  </si>
  <si>
    <r>
      <rPr>
        <sz val="11"/>
        <rFont val="ＭＳ Ｐゴシック"/>
        <family val="3"/>
        <charset val="128"/>
      </rPr>
      <t>上期</t>
    </r>
    <r>
      <rPr>
        <sz val="11"/>
        <rFont val="Verdana"/>
        <family val="2"/>
      </rPr>
      <t xml:space="preserve"> 
</t>
    </r>
    <r>
      <rPr>
        <i/>
        <sz val="11"/>
        <rFont val="Verdana"/>
        <family val="2"/>
      </rPr>
      <t>First Half</t>
    </r>
    <phoneticPr fontId="2"/>
  </si>
  <si>
    <r>
      <t xml:space="preserve">3Q 
</t>
    </r>
    <r>
      <rPr>
        <i/>
        <sz val="11"/>
        <rFont val="Verdana"/>
        <family val="2"/>
      </rPr>
      <t>Third Quarter</t>
    </r>
    <phoneticPr fontId="2"/>
  </si>
  <si>
    <r>
      <t>3Q</t>
    </r>
    <r>
      <rPr>
        <sz val="11"/>
        <rFont val="ＭＳ Ｐゴシック"/>
        <family val="3"/>
        <charset val="128"/>
      </rPr>
      <t>累計</t>
    </r>
    <r>
      <rPr>
        <sz val="11"/>
        <rFont val="Verdana"/>
        <family val="2"/>
      </rPr>
      <t xml:space="preserve"> 
</t>
    </r>
    <r>
      <rPr>
        <i/>
        <sz val="11"/>
        <rFont val="Verdana"/>
        <family val="2"/>
      </rPr>
      <t>First 9 Months</t>
    </r>
    <rPh sb="2" eb="4">
      <t>ルイケイ</t>
    </rPh>
    <phoneticPr fontId="2"/>
  </si>
  <si>
    <r>
      <t xml:space="preserve">4Q 
</t>
    </r>
    <r>
      <rPr>
        <i/>
        <sz val="11"/>
        <rFont val="Verdana"/>
        <family val="2"/>
      </rPr>
      <t>Fourth Quarter</t>
    </r>
    <phoneticPr fontId="2"/>
  </si>
  <si>
    <r>
      <rPr>
        <sz val="11"/>
        <rFont val="ＭＳ Ｐゴシック"/>
        <family val="3"/>
        <charset val="128"/>
      </rPr>
      <t>下期</t>
    </r>
    <r>
      <rPr>
        <sz val="11"/>
        <rFont val="Verdana"/>
        <family val="2"/>
      </rPr>
      <t xml:space="preserve"> 
</t>
    </r>
    <r>
      <rPr>
        <i/>
        <sz val="11"/>
        <rFont val="Verdana"/>
        <family val="2"/>
      </rPr>
      <t>Second Half</t>
    </r>
    <rPh sb="0" eb="2">
      <t>シモキ</t>
    </rPh>
    <phoneticPr fontId="2"/>
  </si>
  <si>
    <r>
      <t xml:space="preserve"> </t>
    </r>
    <r>
      <rPr>
        <sz val="11"/>
        <rFont val="ＭＳ Ｐゴシック"/>
        <family val="3"/>
        <charset val="128"/>
      </rPr>
      <t xml:space="preserve">受注高
</t>
    </r>
    <r>
      <rPr>
        <sz val="11"/>
        <rFont val="Verdana"/>
        <family val="2"/>
      </rPr>
      <t xml:space="preserve">  </t>
    </r>
    <r>
      <rPr>
        <i/>
        <sz val="11"/>
        <rFont val="Verdana"/>
        <family val="2"/>
      </rPr>
      <t>Orders Received</t>
    </r>
    <rPh sb="1" eb="3">
      <t>ジュチュウ</t>
    </rPh>
    <rPh sb="3" eb="4">
      <t>ダカ</t>
    </rPh>
    <phoneticPr fontId="2"/>
  </si>
  <si>
    <r>
      <t xml:space="preserve"> </t>
    </r>
    <r>
      <rPr>
        <sz val="11"/>
        <rFont val="ＭＳ Ｐゴシック"/>
        <family val="3"/>
        <charset val="128"/>
      </rPr>
      <t xml:space="preserve">売上高
</t>
    </r>
    <r>
      <rPr>
        <sz val="11"/>
        <rFont val="Verdana"/>
        <family val="2"/>
      </rPr>
      <t xml:space="preserve">  </t>
    </r>
    <r>
      <rPr>
        <i/>
        <sz val="11"/>
        <rFont val="Verdana"/>
        <family val="2"/>
      </rPr>
      <t>Net sales</t>
    </r>
    <rPh sb="1" eb="3">
      <t>ウリアゲ</t>
    </rPh>
    <rPh sb="3" eb="4">
      <t>ダカ</t>
    </rPh>
    <phoneticPr fontId="2"/>
  </si>
  <si>
    <r>
      <t xml:space="preserve"> </t>
    </r>
    <r>
      <rPr>
        <sz val="11"/>
        <rFont val="ＭＳ Ｐゴシック"/>
        <family val="3"/>
        <charset val="128"/>
      </rPr>
      <t xml:space="preserve">売上原価
</t>
    </r>
    <r>
      <rPr>
        <sz val="11"/>
        <rFont val="Verdana"/>
        <family val="2"/>
      </rPr>
      <t xml:space="preserve">   </t>
    </r>
    <r>
      <rPr>
        <i/>
        <sz val="11"/>
        <rFont val="Verdana"/>
        <family val="2"/>
      </rPr>
      <t>Cost of sales</t>
    </r>
    <rPh sb="1" eb="3">
      <t>ウリアゲ</t>
    </rPh>
    <rPh sb="3" eb="5">
      <t>ゲンカ</t>
    </rPh>
    <phoneticPr fontId="2"/>
  </si>
  <si>
    <r>
      <t xml:space="preserve"> </t>
    </r>
    <r>
      <rPr>
        <sz val="11"/>
        <rFont val="ＭＳ Ｐゴシック"/>
        <family val="3"/>
        <charset val="128"/>
      </rPr>
      <t xml:space="preserve">売上総利益
</t>
    </r>
    <r>
      <rPr>
        <sz val="11"/>
        <rFont val="Verdana"/>
        <family val="2"/>
      </rPr>
      <t xml:space="preserve">  </t>
    </r>
    <r>
      <rPr>
        <i/>
        <sz val="11"/>
        <rFont val="Verdana"/>
        <family val="2"/>
      </rPr>
      <t>Gross profit</t>
    </r>
    <rPh sb="1" eb="3">
      <t>ウリアゲ</t>
    </rPh>
    <rPh sb="3" eb="6">
      <t>ソウリエキ</t>
    </rPh>
    <phoneticPr fontId="2"/>
  </si>
  <si>
    <r>
      <t xml:space="preserve"> </t>
    </r>
    <r>
      <rPr>
        <sz val="11"/>
        <rFont val="ＭＳ Ｐゴシック"/>
        <family val="3"/>
        <charset val="128"/>
      </rPr>
      <t xml:space="preserve">（売上総利益率）
</t>
    </r>
    <r>
      <rPr>
        <sz val="11"/>
        <rFont val="Verdana"/>
        <family val="2"/>
      </rPr>
      <t xml:space="preserve">   </t>
    </r>
    <r>
      <rPr>
        <i/>
        <sz val="11"/>
        <rFont val="Verdana"/>
        <family val="2"/>
      </rPr>
      <t xml:space="preserve">(to sales) </t>
    </r>
    <rPh sb="2" eb="4">
      <t>ウリアゲ</t>
    </rPh>
    <rPh sb="4" eb="5">
      <t>ソウ</t>
    </rPh>
    <rPh sb="5" eb="7">
      <t>リエキ</t>
    </rPh>
    <rPh sb="7" eb="8">
      <t>リツ</t>
    </rPh>
    <phoneticPr fontId="2"/>
  </si>
  <si>
    <r>
      <t xml:space="preserve"> </t>
    </r>
    <r>
      <rPr>
        <sz val="11"/>
        <rFont val="ＭＳ Ｐゴシック"/>
        <family val="3"/>
        <charset val="128"/>
      </rPr>
      <t xml:space="preserve">販売費および一般管理費
</t>
    </r>
    <r>
      <rPr>
        <sz val="11"/>
        <rFont val="Verdana"/>
        <family val="2"/>
      </rPr>
      <t xml:space="preserve">   </t>
    </r>
    <r>
      <rPr>
        <i/>
        <sz val="11"/>
        <rFont val="Verdana"/>
        <family val="2"/>
      </rPr>
      <t>Selling, general and administrative expenses</t>
    </r>
    <rPh sb="1" eb="4">
      <t>ハンバイヒ</t>
    </rPh>
    <rPh sb="7" eb="9">
      <t>イッパン</t>
    </rPh>
    <rPh sb="9" eb="12">
      <t>カンリヒ</t>
    </rPh>
    <phoneticPr fontId="2"/>
  </si>
  <si>
    <r>
      <t xml:space="preserve"> </t>
    </r>
    <r>
      <rPr>
        <sz val="11"/>
        <rFont val="ＭＳ Ｐゴシック"/>
        <family val="3"/>
        <charset val="128"/>
      </rPr>
      <t>営業</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Operating income </t>
    </r>
    <r>
      <rPr>
        <i/>
        <sz val="11"/>
        <rFont val="ＭＳ Ｐゴシック"/>
        <family val="3"/>
        <charset val="128"/>
      </rPr>
      <t>（</t>
    </r>
    <r>
      <rPr>
        <i/>
        <sz val="11"/>
        <rFont val="Verdana"/>
        <family val="2"/>
      </rPr>
      <t>loss</t>
    </r>
    <r>
      <rPr>
        <i/>
        <sz val="11"/>
        <rFont val="ＭＳ Ｐゴシック"/>
        <family val="3"/>
        <charset val="128"/>
      </rPr>
      <t>）</t>
    </r>
    <rPh sb="1" eb="3">
      <t>エイギョウ</t>
    </rPh>
    <rPh sb="4" eb="5">
      <t>ソン</t>
    </rPh>
    <rPh sb="6" eb="7">
      <t>エキ</t>
    </rPh>
    <phoneticPr fontId="2"/>
  </si>
  <si>
    <r>
      <t xml:space="preserve"> </t>
    </r>
    <r>
      <rPr>
        <sz val="11"/>
        <rFont val="ＭＳ Ｐゴシック"/>
        <family val="3"/>
        <charset val="128"/>
      </rPr>
      <t xml:space="preserve">（営業利益率）
</t>
    </r>
    <r>
      <rPr>
        <sz val="11"/>
        <rFont val="Verdana"/>
        <family val="2"/>
      </rPr>
      <t xml:space="preserve">   </t>
    </r>
    <r>
      <rPr>
        <i/>
        <sz val="11"/>
        <rFont val="Verdana"/>
        <family val="2"/>
      </rPr>
      <t>(to sales)</t>
    </r>
    <rPh sb="2" eb="4">
      <t>エイギョウ</t>
    </rPh>
    <rPh sb="4" eb="6">
      <t>リエキ</t>
    </rPh>
    <rPh sb="6" eb="7">
      <t>リツ</t>
    </rPh>
    <phoneticPr fontId="2"/>
  </si>
  <si>
    <r>
      <t xml:space="preserve"> </t>
    </r>
    <r>
      <rPr>
        <sz val="11"/>
        <rFont val="ＭＳ Ｐゴシック"/>
        <family val="3"/>
        <charset val="128"/>
      </rPr>
      <t>経常</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Ordinary income </t>
    </r>
    <r>
      <rPr>
        <i/>
        <sz val="11"/>
        <rFont val="ＭＳ Ｐゴシック"/>
        <family val="3"/>
        <charset val="128"/>
      </rPr>
      <t>（</t>
    </r>
    <r>
      <rPr>
        <i/>
        <sz val="11"/>
        <rFont val="Verdana"/>
        <family val="2"/>
      </rPr>
      <t>loss</t>
    </r>
    <r>
      <rPr>
        <i/>
        <sz val="11"/>
        <rFont val="ＭＳ Ｐゴシック"/>
        <family val="3"/>
        <charset val="128"/>
      </rPr>
      <t>）</t>
    </r>
    <rPh sb="1" eb="3">
      <t>ケイジョウ</t>
    </rPh>
    <rPh sb="4" eb="5">
      <t>ソン</t>
    </rPh>
    <rPh sb="6" eb="7">
      <t>エキ</t>
    </rPh>
    <phoneticPr fontId="2"/>
  </si>
  <si>
    <r>
      <t xml:space="preserve"> </t>
    </r>
    <r>
      <rPr>
        <sz val="11"/>
        <rFont val="ＭＳ Ｐゴシック"/>
        <family val="3"/>
        <charset val="128"/>
      </rPr>
      <t xml:space="preserve">（経常利益率）
</t>
    </r>
    <r>
      <rPr>
        <sz val="11"/>
        <rFont val="Verdana"/>
        <family val="2"/>
      </rPr>
      <t xml:space="preserve">   </t>
    </r>
    <r>
      <rPr>
        <i/>
        <sz val="11"/>
        <rFont val="Verdana"/>
        <family val="2"/>
      </rPr>
      <t>(to sales)</t>
    </r>
    <rPh sb="2" eb="4">
      <t>ケイジョウ</t>
    </rPh>
    <rPh sb="4" eb="6">
      <t>リエキ</t>
    </rPh>
    <rPh sb="6" eb="7">
      <t>リツ</t>
    </rPh>
    <phoneticPr fontId="2"/>
  </si>
  <si>
    <r>
      <t xml:space="preserve"> </t>
    </r>
    <r>
      <rPr>
        <sz val="11"/>
        <rFont val="ＭＳ Ｐゴシック"/>
        <family val="3"/>
        <charset val="128"/>
      </rPr>
      <t xml:space="preserve">特別利益
</t>
    </r>
    <r>
      <rPr>
        <sz val="11"/>
        <rFont val="Verdana"/>
        <family val="2"/>
      </rPr>
      <t xml:space="preserve">   </t>
    </r>
    <r>
      <rPr>
        <i/>
        <sz val="11"/>
        <rFont val="Verdana"/>
        <family val="2"/>
      </rPr>
      <t>Extraordinary income</t>
    </r>
    <rPh sb="1" eb="3">
      <t>トクベツ</t>
    </rPh>
    <rPh sb="3" eb="5">
      <t>リエキ</t>
    </rPh>
    <phoneticPr fontId="2"/>
  </si>
  <si>
    <r>
      <t xml:space="preserve"> </t>
    </r>
    <r>
      <rPr>
        <sz val="11"/>
        <rFont val="ＭＳ Ｐゴシック"/>
        <family val="3"/>
        <charset val="128"/>
      </rPr>
      <t xml:space="preserve">特別損失
</t>
    </r>
    <r>
      <rPr>
        <sz val="11"/>
        <rFont val="Verdana"/>
        <family val="2"/>
      </rPr>
      <t xml:space="preserve">   </t>
    </r>
    <r>
      <rPr>
        <i/>
        <sz val="11"/>
        <rFont val="Verdana"/>
        <family val="2"/>
      </rPr>
      <t>Extraordinary loss</t>
    </r>
    <rPh sb="1" eb="3">
      <t>トクベツ</t>
    </rPh>
    <rPh sb="3" eb="5">
      <t>ソンシツ</t>
    </rPh>
    <phoneticPr fontId="2"/>
  </si>
  <si>
    <r>
      <t xml:space="preserve"> </t>
    </r>
    <r>
      <rPr>
        <sz val="11"/>
        <rFont val="ＭＳ Ｐゴシック"/>
        <family val="3"/>
        <charset val="128"/>
      </rPr>
      <t>特別</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Extraordinary income (loss)</t>
    </r>
    <rPh sb="1" eb="3">
      <t>トクベツ</t>
    </rPh>
    <rPh sb="4" eb="5">
      <t>ソン</t>
    </rPh>
    <rPh sb="6" eb="7">
      <t>エキ</t>
    </rPh>
    <phoneticPr fontId="2"/>
  </si>
  <si>
    <r>
      <t xml:space="preserve"> </t>
    </r>
    <r>
      <rPr>
        <sz val="11"/>
        <rFont val="ＭＳ Ｐゴシック"/>
        <family val="3"/>
        <charset val="128"/>
      </rPr>
      <t>税金調整前当期純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Income (loss) before income taxes </t>
    </r>
    <rPh sb="1" eb="3">
      <t>ゼイキン</t>
    </rPh>
    <rPh sb="3" eb="5">
      <t>チョウセイ</t>
    </rPh>
    <rPh sb="5" eb="6">
      <t>マエ</t>
    </rPh>
    <rPh sb="6" eb="8">
      <t>トウキ</t>
    </rPh>
    <rPh sb="8" eb="9">
      <t>ジュン</t>
    </rPh>
    <rPh sb="10" eb="11">
      <t>ソン</t>
    </rPh>
    <rPh sb="12" eb="13">
      <t>エキ</t>
    </rPh>
    <phoneticPr fontId="2"/>
  </si>
  <si>
    <r>
      <t xml:space="preserve"> </t>
    </r>
    <r>
      <rPr>
        <sz val="11"/>
        <rFont val="ＭＳ Ｐゴシック"/>
        <family val="3"/>
        <charset val="128"/>
      </rPr>
      <t xml:space="preserve">法人税等
</t>
    </r>
    <r>
      <rPr>
        <sz val="11"/>
        <rFont val="Verdana"/>
        <family val="2"/>
      </rPr>
      <t xml:space="preserve">   </t>
    </r>
    <r>
      <rPr>
        <i/>
        <sz val="11"/>
        <rFont val="Verdana"/>
        <family val="2"/>
      </rPr>
      <t>Income taxes, etc.</t>
    </r>
    <rPh sb="1" eb="4">
      <t>ホウジンゼイ</t>
    </rPh>
    <rPh sb="4" eb="5">
      <t>トウ</t>
    </rPh>
    <phoneticPr fontId="2"/>
  </si>
  <si>
    <r>
      <rPr>
        <sz val="11"/>
        <rFont val="ＭＳ Ｐゴシック"/>
        <family val="3"/>
        <charset val="128"/>
      </rPr>
      <t>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i/>
        <sz val="11"/>
        <rFont val="Verdana"/>
        <family val="2"/>
      </rPr>
      <t xml:space="preserve">  Net income (loss)</t>
    </r>
    <rPh sb="0" eb="2">
      <t>トウキ</t>
    </rPh>
    <rPh sb="2" eb="3">
      <t>ジュン</t>
    </rPh>
    <rPh sb="4" eb="5">
      <t>ソン</t>
    </rPh>
    <rPh sb="6" eb="7">
      <t>エキ</t>
    </rPh>
    <phoneticPr fontId="2"/>
  </si>
  <si>
    <r>
      <rPr>
        <sz val="11"/>
        <rFont val="ＭＳ Ｐゴシック"/>
        <family val="3"/>
        <charset val="128"/>
      </rPr>
      <t>非支配株主に帰属する当期純利益
　</t>
    </r>
    <r>
      <rPr>
        <i/>
        <sz val="11"/>
        <rFont val="Verdana"/>
        <family val="2"/>
      </rPr>
      <t>Net income (loss) attributable to non-controlling interests</t>
    </r>
    <rPh sb="0" eb="1">
      <t>ヒ</t>
    </rPh>
    <rPh sb="1" eb="3">
      <t>シハイ</t>
    </rPh>
    <rPh sb="3" eb="5">
      <t>カブヌシ</t>
    </rPh>
    <rPh sb="6" eb="8">
      <t>キゾク</t>
    </rPh>
    <rPh sb="10" eb="12">
      <t>トウキ</t>
    </rPh>
    <rPh sb="12" eb="15">
      <t>ジュンリエキ</t>
    </rPh>
    <phoneticPr fontId="2"/>
  </si>
  <si>
    <r>
      <rPr>
        <sz val="11"/>
        <rFont val="ＭＳ Ｐゴシック"/>
        <family val="3"/>
        <charset val="128"/>
      </rPr>
      <t>親会社株主に帰属する当期純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Net income (loss) attributable to owners of the parent</t>
    </r>
    <rPh sb="0" eb="3">
      <t>オヤガイシャ</t>
    </rPh>
    <rPh sb="3" eb="5">
      <t>カブヌシ</t>
    </rPh>
    <rPh sb="6" eb="8">
      <t>キゾク</t>
    </rPh>
    <rPh sb="10" eb="12">
      <t>トウキ</t>
    </rPh>
    <rPh sb="12" eb="13">
      <t>ジュン</t>
    </rPh>
    <rPh sb="14" eb="15">
      <t>ソン</t>
    </rPh>
    <rPh sb="16" eb="17">
      <t>エキ</t>
    </rPh>
    <phoneticPr fontId="2"/>
  </si>
  <si>
    <r>
      <rPr>
        <sz val="11"/>
        <rFont val="ＭＳ Ｐゴシック"/>
        <family val="3"/>
        <charset val="128"/>
      </rPr>
      <t xml:space="preserve">（親会社株主に帰属する当期純利益率）
</t>
    </r>
    <r>
      <rPr>
        <sz val="11"/>
        <rFont val="Verdana"/>
        <family val="2"/>
      </rPr>
      <t xml:space="preserve">   </t>
    </r>
    <r>
      <rPr>
        <i/>
        <sz val="11"/>
        <rFont val="Verdana"/>
        <family val="2"/>
      </rPr>
      <t>(to sales)</t>
    </r>
    <rPh sb="11" eb="13">
      <t>トウキ</t>
    </rPh>
    <rPh sb="16" eb="17">
      <t>リツ</t>
    </rPh>
    <phoneticPr fontId="2"/>
  </si>
  <si>
    <r>
      <rPr>
        <sz val="11"/>
        <rFont val="ＭＳ Ｐゴシック"/>
        <family val="3"/>
        <charset val="128"/>
      </rPr>
      <t>四捨五入等により下一桁が合わない場合があります。</t>
    </r>
    <rPh sb="0" eb="4">
      <t>シシャゴニュウ</t>
    </rPh>
    <rPh sb="4" eb="5">
      <t>トウ</t>
    </rPh>
    <rPh sb="8" eb="9">
      <t>シモ</t>
    </rPh>
    <rPh sb="9" eb="11">
      <t>ヒトケタ</t>
    </rPh>
    <rPh sb="12" eb="13">
      <t>ア</t>
    </rPh>
    <rPh sb="16" eb="18">
      <t>バアイ</t>
    </rPh>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</si>
  <si>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2020</t>
    </r>
    <rPh sb="12" eb="13">
      <t>ネン</t>
    </rPh>
    <rPh sb="14" eb="16">
      <t>ガツキ</t>
    </rPh>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</si>
  <si>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Ph sb="12" eb="13">
      <t>ネン</t>
    </rPh>
    <rPh sb="14" eb="16">
      <t>ガツキ</t>
    </rPh>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</si>
  <si>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2018</t>
    </r>
    <rPh sb="12" eb="13">
      <t>ネン</t>
    </rPh>
    <rPh sb="14" eb="16">
      <t>ガツキ</t>
    </rPh>
    <phoneticPr fontId="2"/>
  </si>
  <si>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2019</t>
    </r>
    <rPh sb="12" eb="13">
      <t>ネン</t>
    </rPh>
    <rPh sb="14" eb="16">
      <t>ガツキ</t>
    </rPh>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</si>
  <si>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2016</t>
    </r>
    <rPh sb="12" eb="13">
      <t>ネン</t>
    </rPh>
    <rPh sb="14" eb="16">
      <t>ガツキ</t>
    </rPh>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</si>
  <si>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2017</t>
    </r>
    <rPh sb="12" eb="13">
      <t>ネン</t>
    </rPh>
    <rPh sb="14" eb="16">
      <t>ガツキ</t>
    </rPh>
    <phoneticPr fontId="2"/>
  </si>
  <si>
    <r>
      <t xml:space="preserve"> </t>
    </r>
    <r>
      <rPr>
        <sz val="11"/>
        <rFont val="ＭＳ Ｐゴシック"/>
        <family val="3"/>
        <charset val="128"/>
      </rPr>
      <t xml:space="preserve">営業利益
</t>
    </r>
    <r>
      <rPr>
        <sz val="11"/>
        <rFont val="Verdana"/>
        <family val="2"/>
      </rPr>
      <t xml:space="preserve">   </t>
    </r>
    <r>
      <rPr>
        <i/>
        <sz val="11"/>
        <rFont val="Verdana"/>
        <family val="2"/>
      </rPr>
      <t>Operating income</t>
    </r>
    <rPh sb="1" eb="3">
      <t>エイギョウ</t>
    </rPh>
    <rPh sb="3" eb="5">
      <t>リエキ</t>
    </rPh>
    <phoneticPr fontId="2"/>
  </si>
  <si>
    <r>
      <t xml:space="preserve"> </t>
    </r>
    <r>
      <rPr>
        <sz val="11"/>
        <rFont val="ＭＳ Ｐゴシック"/>
        <family val="3"/>
        <charset val="128"/>
      </rPr>
      <t xml:space="preserve">経常利益
</t>
    </r>
    <r>
      <rPr>
        <sz val="11"/>
        <rFont val="Verdana"/>
        <family val="2"/>
      </rPr>
      <t xml:space="preserve">   </t>
    </r>
    <r>
      <rPr>
        <i/>
        <sz val="11"/>
        <rFont val="Verdana"/>
        <family val="2"/>
      </rPr>
      <t>Ordinary income</t>
    </r>
    <rPh sb="1" eb="3">
      <t>ケイジョウ</t>
    </rPh>
    <rPh sb="3" eb="5">
      <t>リエキ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</si>
  <si>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 xml:space="preserve">Income before income taxes </t>
    </r>
    <rPh sb="1" eb="3">
      <t>ゼイキン</t>
    </rPh>
    <rPh sb="3" eb="5">
      <t>チョウセイ</t>
    </rPh>
    <rPh sb="5" eb="6">
      <t>マエ</t>
    </rPh>
    <rPh sb="6" eb="8">
      <t>トウキ</t>
    </rPh>
    <rPh sb="8" eb="9">
      <t>ジュン</t>
    </rPh>
    <rPh sb="9" eb="11">
      <t>リエキ</t>
    </rPh>
    <phoneticPr fontId="2"/>
  </si>
  <si>
    <r>
      <rPr>
        <sz val="11"/>
        <rFont val="ＭＳ Ｐゴシック"/>
        <family val="3"/>
        <charset val="128"/>
      </rPr>
      <t xml:space="preserve">当期純利益
</t>
    </r>
    <r>
      <rPr>
        <i/>
        <sz val="11"/>
        <rFont val="Verdana"/>
        <family val="2"/>
      </rPr>
      <t xml:space="preserve">  Net Income</t>
    </r>
    <rPh sb="0" eb="2">
      <t>トウキ</t>
    </rPh>
    <rPh sb="2" eb="3">
      <t>ジュン</t>
    </rPh>
    <rPh sb="3" eb="5">
      <t>リエキ</t>
    </rPh>
    <phoneticPr fontId="2"/>
  </si>
  <si>
    <r>
      <rPr>
        <sz val="11"/>
        <rFont val="ＭＳ Ｐゴシック"/>
        <family val="3"/>
        <charset val="128"/>
      </rPr>
      <t xml:space="preserve">親会社株主に帰属する当期純利益
</t>
    </r>
    <r>
      <rPr>
        <sz val="11"/>
        <rFont val="Verdana"/>
        <family val="2"/>
      </rPr>
      <t xml:space="preserve"> </t>
    </r>
    <r>
      <rPr>
        <i/>
        <sz val="11"/>
        <rFont val="Verdana"/>
        <family val="2"/>
      </rPr>
      <t>Net income attributable to owners of the parent</t>
    </r>
    <rPh sb="0" eb="3">
      <t>オヤガイシャ</t>
    </rPh>
    <rPh sb="3" eb="5">
      <t>カブヌシ</t>
    </rPh>
    <rPh sb="6" eb="8">
      <t>キゾク</t>
    </rPh>
    <rPh sb="10" eb="12">
      <t>トウキ</t>
    </rPh>
    <rPh sb="12" eb="15">
      <t>ジュンリエキ</t>
    </rPh>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</si>
  <si>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2015</t>
    </r>
    <rPh sb="12" eb="13">
      <t>ネン</t>
    </rPh>
    <rPh sb="14" eb="16">
      <t>ガツキ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</si>
  <si>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Income before income taxes and minority interests</t>
    </r>
    <rPh sb="1" eb="3">
      <t>ゼイキン</t>
    </rPh>
    <rPh sb="3" eb="5">
      <t>チョウセイ</t>
    </rPh>
    <rPh sb="5" eb="6">
      <t>マエ</t>
    </rPh>
    <rPh sb="6" eb="8">
      <t>トウキ</t>
    </rPh>
    <rPh sb="8" eb="9">
      <t>ジュン</t>
    </rPh>
    <rPh sb="9" eb="11">
      <t>リエキ</t>
    </rPh>
    <phoneticPr fontId="2"/>
  </si>
  <si>
    <r>
      <t xml:space="preserve"> </t>
    </r>
    <r>
      <rPr>
        <sz val="11"/>
        <rFont val="ＭＳ Ｐゴシック"/>
        <family val="3"/>
        <charset val="128"/>
      </rPr>
      <t xml:space="preserve">少数株主利益
</t>
    </r>
    <r>
      <rPr>
        <sz val="11"/>
        <rFont val="Verdana"/>
        <family val="2"/>
      </rPr>
      <t xml:space="preserve">   </t>
    </r>
    <r>
      <rPr>
        <i/>
        <sz val="11"/>
        <rFont val="Verdana"/>
        <family val="2"/>
      </rPr>
      <t>Minority interests in income</t>
    </r>
    <rPh sb="1" eb="3">
      <t>ショウスウ</t>
    </rPh>
    <rPh sb="3" eb="5">
      <t>カブヌシ</t>
    </rPh>
    <rPh sb="5" eb="7">
      <t>リエキ</t>
    </rPh>
    <phoneticPr fontId="2"/>
  </si>
  <si>
    <r>
      <t xml:space="preserve"> </t>
    </r>
    <r>
      <rPr>
        <sz val="11"/>
        <rFont val="ＭＳ Ｐゴシック"/>
        <family val="3"/>
        <charset val="128"/>
      </rPr>
      <t xml:space="preserve">当期純利益
</t>
    </r>
    <r>
      <rPr>
        <sz val="11"/>
        <rFont val="Verdana"/>
        <family val="2"/>
      </rPr>
      <t xml:space="preserve">   </t>
    </r>
    <r>
      <rPr>
        <i/>
        <sz val="11"/>
        <rFont val="Verdana"/>
        <family val="2"/>
      </rPr>
      <t>Net income</t>
    </r>
    <rPh sb="1" eb="3">
      <t>トウキ</t>
    </rPh>
    <rPh sb="3" eb="4">
      <t>ジュン</t>
    </rPh>
    <rPh sb="4" eb="6">
      <t>リエキ</t>
    </rPh>
    <phoneticPr fontId="2"/>
  </si>
  <si>
    <r>
      <t xml:space="preserve"> </t>
    </r>
    <r>
      <rPr>
        <sz val="11"/>
        <rFont val="ＭＳ Ｐゴシック"/>
        <family val="3"/>
        <charset val="128"/>
      </rPr>
      <t xml:space="preserve">（当期純利益率）
</t>
    </r>
    <r>
      <rPr>
        <sz val="11"/>
        <rFont val="Verdana"/>
        <family val="2"/>
      </rPr>
      <t xml:space="preserve">   </t>
    </r>
    <r>
      <rPr>
        <i/>
        <sz val="11"/>
        <rFont val="Verdana"/>
        <family val="2"/>
      </rPr>
      <t>(to sales)</t>
    </r>
    <rPh sb="2" eb="4">
      <t>トウキ</t>
    </rPh>
    <rPh sb="4" eb="5">
      <t>ジュン</t>
    </rPh>
    <rPh sb="5" eb="7">
      <t>リエキ</t>
    </rPh>
    <rPh sb="7" eb="8">
      <t>リツ</t>
    </rPh>
    <phoneticPr fontId="2"/>
  </si>
  <si>
    <r>
      <rPr>
        <sz val="11"/>
        <rFont val="ＭＳ Ｐゴシック"/>
        <family val="3"/>
        <charset val="128"/>
      </rPr>
      <t>勘定科目名は、決算時のものです。</t>
    </r>
    <rPh sb="0" eb="2">
      <t>カンジョウ</t>
    </rPh>
    <rPh sb="2" eb="4">
      <t>カモク</t>
    </rPh>
    <rPh sb="4" eb="5">
      <t>メイ</t>
    </rPh>
    <rPh sb="7" eb="9">
      <t>ケッサン</t>
    </rPh>
    <rPh sb="9" eb="10">
      <t>ジ</t>
    </rPh>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</si>
  <si>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2013</t>
    </r>
    <rPh sb="12" eb="13">
      <t>ネン</t>
    </rPh>
    <rPh sb="14" eb="16">
      <t>ガツキ</t>
    </rPh>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</si>
  <si>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2014</t>
    </r>
    <rPh sb="12" eb="13">
      <t>ネン</t>
    </rPh>
    <rPh sb="14" eb="16">
      <t>ガツキ</t>
    </rPh>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</si>
  <si>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2011</t>
    </r>
    <rPh sb="12" eb="13">
      <t>ネン</t>
    </rPh>
    <rPh sb="14" eb="16">
      <t>ガツキ</t>
    </rPh>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</si>
  <si>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2012</t>
    </r>
    <rPh sb="12" eb="13">
      <t>ネン</t>
    </rPh>
    <rPh sb="14" eb="16">
      <t>ガツキ</t>
    </rPh>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</si>
  <si>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2009</t>
    </r>
    <rPh sb="12" eb="13">
      <t>ネン</t>
    </rPh>
    <rPh sb="14" eb="16">
      <t>ガツキ</t>
    </rPh>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</si>
  <si>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2010</t>
    </r>
    <rPh sb="12" eb="13">
      <t>ネン</t>
    </rPh>
    <rPh sb="14" eb="16">
      <t>ガツキ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</si>
  <si>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Income before income taxes</t>
    </r>
    <rPh sb="1" eb="3">
      <t>ゼイキン</t>
    </rPh>
    <rPh sb="3" eb="5">
      <t>チョウセイ</t>
    </rPh>
    <rPh sb="5" eb="6">
      <t>マエ</t>
    </rPh>
    <rPh sb="6" eb="8">
      <t>トウキ</t>
    </rPh>
    <rPh sb="8" eb="9">
      <t>ジュン</t>
    </rPh>
    <rPh sb="9" eb="11">
      <t>リエキ</t>
    </rPh>
    <phoneticPr fontId="2"/>
  </si>
  <si>
    <r>
      <rPr>
        <sz val="11"/>
        <rFont val="ＭＳ Ｐゴシック"/>
        <family val="3"/>
        <charset val="128"/>
      </rPr>
      <t>貸借対照表</t>
    </r>
    <r>
      <rPr>
        <i/>
        <sz val="11"/>
        <rFont val="ＭＳ Ｐゴシック"/>
        <family val="3"/>
        <charset val="128"/>
      </rPr>
      <t>～</t>
    </r>
    <r>
      <rPr>
        <i/>
        <sz val="11"/>
        <rFont val="Verdana"/>
        <family val="2"/>
      </rPr>
      <t>Balance Sheet</t>
    </r>
    <r>
      <rPr>
        <i/>
        <sz val="11"/>
        <rFont val="ＭＳ Ｐゴシック"/>
        <family val="3"/>
        <charset val="128"/>
      </rPr>
      <t>～</t>
    </r>
    <rPh sb="0" eb="2">
      <t>タイシャク</t>
    </rPh>
    <rPh sb="2" eb="5">
      <t>タイショウヒョウ</t>
    </rPh>
    <phoneticPr fontId="2"/>
  </si>
  <si>
    <r>
      <t>1</t>
    </r>
    <r>
      <rPr>
        <sz val="10"/>
        <color theme="1"/>
        <rFont val="ＭＳ Ｐゴシック"/>
        <family val="3"/>
        <charset val="128"/>
      </rPr>
      <t>Ｑ末</t>
    </r>
    <rPh sb="2" eb="3">
      <t>マツ</t>
    </rPh>
    <phoneticPr fontId="2"/>
  </si>
  <si>
    <r>
      <t>2</t>
    </r>
    <r>
      <rPr>
        <sz val="10"/>
        <color theme="1"/>
        <rFont val="ＭＳ Ｐゴシック"/>
        <family val="3"/>
        <charset val="128"/>
      </rPr>
      <t>Ｑ末</t>
    </r>
    <rPh sb="2" eb="3">
      <t>マツ</t>
    </rPh>
    <phoneticPr fontId="2"/>
  </si>
  <si>
    <r>
      <t>3</t>
    </r>
    <r>
      <rPr>
        <sz val="10"/>
        <color theme="1"/>
        <rFont val="ＭＳ Ｐゴシック"/>
        <family val="3"/>
        <charset val="128"/>
      </rPr>
      <t>Ｑ末</t>
    </r>
    <rPh sb="2" eb="3">
      <t>マツ</t>
    </rPh>
    <phoneticPr fontId="2"/>
  </si>
  <si>
    <r>
      <rPr>
        <sz val="10"/>
        <color theme="1"/>
        <rFont val="ＭＳ Ｐゴシック"/>
        <family val="3"/>
        <charset val="128"/>
      </rPr>
      <t>年度末</t>
    </r>
    <rPh sb="0" eb="2">
      <t>ネンド</t>
    </rPh>
    <rPh sb="2" eb="3">
      <t>マツ</t>
    </rPh>
    <phoneticPr fontId="2"/>
  </si>
  <si>
    <r>
      <t xml:space="preserve">2022/6/30
</t>
    </r>
    <r>
      <rPr>
        <i/>
        <sz val="10"/>
        <color theme="1"/>
        <rFont val="Verdana"/>
        <family val="2"/>
      </rPr>
      <t>As of Jun 30, 2022</t>
    </r>
    <phoneticPr fontId="2"/>
  </si>
  <si>
    <r>
      <t xml:space="preserve"> </t>
    </r>
    <r>
      <rPr>
        <sz val="11"/>
        <rFont val="ＭＳ Ｐゴシック"/>
        <family val="3"/>
        <charset val="128"/>
      </rPr>
      <t>現金及び現金同等物　＊</t>
    </r>
    <r>
      <rPr>
        <sz val="11"/>
        <rFont val="Verdana"/>
        <family val="2"/>
      </rPr>
      <t xml:space="preserve">1
   </t>
    </r>
    <r>
      <rPr>
        <i/>
        <sz val="11"/>
        <rFont val="Verdana"/>
        <family val="2"/>
      </rPr>
      <t xml:space="preserve">Cash and cash equivalents </t>
    </r>
    <rPh sb="1" eb="3">
      <t>ゲンキン</t>
    </rPh>
    <rPh sb="3" eb="4">
      <t>オヨ</t>
    </rPh>
    <rPh sb="5" eb="7">
      <t>ゲンキン</t>
    </rPh>
    <rPh sb="7" eb="9">
      <t>ドウトウ</t>
    </rPh>
    <rPh sb="9" eb="10">
      <t>ブツ</t>
    </rPh>
    <phoneticPr fontId="2"/>
  </si>
  <si>
    <r>
      <t xml:space="preserve"> </t>
    </r>
    <r>
      <rPr>
        <sz val="11"/>
        <rFont val="ＭＳ Ｐゴシック"/>
        <family val="3"/>
        <charset val="128"/>
      </rPr>
      <t xml:space="preserve">受取手形、売掛金及び契約資産
</t>
    </r>
    <r>
      <rPr>
        <sz val="11"/>
        <rFont val="Verdana"/>
        <family val="2"/>
      </rPr>
      <t xml:space="preserve">   </t>
    </r>
    <r>
      <rPr>
        <i/>
        <sz val="11"/>
        <rFont val="Verdana"/>
        <family val="2"/>
      </rPr>
      <t>Notes and accounts receivable, and contract assets</t>
    </r>
    <rPh sb="1" eb="3">
      <t>ウケトリ</t>
    </rPh>
    <rPh sb="3" eb="5">
      <t>テガタ</t>
    </rPh>
    <rPh sb="6" eb="8">
      <t>ウリカケ</t>
    </rPh>
    <rPh sb="8" eb="9">
      <t>キン</t>
    </rPh>
    <rPh sb="9" eb="10">
      <t>オヨ</t>
    </rPh>
    <rPh sb="11" eb="13">
      <t>ケイヤク</t>
    </rPh>
    <rPh sb="13" eb="15">
      <t>シサン</t>
    </rPh>
    <phoneticPr fontId="2"/>
  </si>
  <si>
    <r>
      <t xml:space="preserve"> </t>
    </r>
    <r>
      <rPr>
        <sz val="11"/>
        <rFont val="ＭＳ Ｐゴシック"/>
        <family val="3"/>
        <charset val="128"/>
      </rPr>
      <t xml:space="preserve">棚卸資産
</t>
    </r>
    <r>
      <rPr>
        <sz val="11"/>
        <rFont val="Verdana"/>
        <family val="2"/>
      </rPr>
      <t xml:space="preserve">   </t>
    </r>
    <r>
      <rPr>
        <i/>
        <sz val="11"/>
        <rFont val="Verdana"/>
        <family val="2"/>
      </rPr>
      <t>Inventories</t>
    </r>
    <rPh sb="1" eb="3">
      <t>タナオロシ</t>
    </rPh>
    <rPh sb="3" eb="5">
      <t>シサン</t>
    </rPh>
    <phoneticPr fontId="2"/>
  </si>
  <si>
    <r>
      <t xml:space="preserve"> </t>
    </r>
    <r>
      <rPr>
        <sz val="11"/>
        <rFont val="ＭＳ Ｐゴシック"/>
        <family val="3"/>
        <charset val="128"/>
      </rPr>
      <t xml:space="preserve">その他
</t>
    </r>
    <r>
      <rPr>
        <sz val="11"/>
        <rFont val="Verdana"/>
        <family val="2"/>
      </rPr>
      <t xml:space="preserve">   </t>
    </r>
    <r>
      <rPr>
        <i/>
        <sz val="11"/>
        <rFont val="Verdana"/>
        <family val="2"/>
      </rPr>
      <t>Others</t>
    </r>
    <rPh sb="3" eb="4">
      <t>タ</t>
    </rPh>
    <phoneticPr fontId="2"/>
  </si>
  <si>
    <r>
      <t xml:space="preserve"> </t>
    </r>
    <r>
      <rPr>
        <sz val="11"/>
        <rFont val="ＭＳ Ｐゴシック"/>
        <family val="3"/>
        <charset val="128"/>
      </rPr>
      <t>流動資産</t>
    </r>
    <r>
      <rPr>
        <sz val="11"/>
        <rFont val="Verdana"/>
        <family val="2"/>
      </rPr>
      <t xml:space="preserve"> </t>
    </r>
    <r>
      <rPr>
        <sz val="11"/>
        <rFont val="ＭＳ Ｐゴシック"/>
        <family val="3"/>
        <charset val="128"/>
      </rPr>
      <t xml:space="preserve">計
</t>
    </r>
    <r>
      <rPr>
        <sz val="11"/>
        <rFont val="Verdana"/>
        <family val="2"/>
      </rPr>
      <t xml:space="preserve">   </t>
    </r>
    <r>
      <rPr>
        <i/>
        <sz val="11"/>
        <rFont val="Verdana"/>
        <family val="2"/>
      </rPr>
      <t>Current assets</t>
    </r>
    <rPh sb="1" eb="3">
      <t>リュウドウ</t>
    </rPh>
    <rPh sb="3" eb="5">
      <t>シサン</t>
    </rPh>
    <phoneticPr fontId="2"/>
  </si>
  <si>
    <r>
      <t xml:space="preserve"> </t>
    </r>
    <r>
      <rPr>
        <sz val="11"/>
        <rFont val="ＭＳ Ｐゴシック"/>
        <family val="3"/>
        <charset val="128"/>
      </rPr>
      <t>固定資産</t>
    </r>
    <r>
      <rPr>
        <sz val="11"/>
        <rFont val="Verdana"/>
        <family val="2"/>
      </rPr>
      <t xml:space="preserve"> </t>
    </r>
    <r>
      <rPr>
        <sz val="11"/>
        <rFont val="ＭＳ Ｐゴシック"/>
        <family val="3"/>
        <charset val="128"/>
      </rPr>
      <t xml:space="preserve">計
</t>
    </r>
    <r>
      <rPr>
        <sz val="11"/>
        <rFont val="Verdana"/>
        <family val="2"/>
      </rPr>
      <t xml:space="preserve">   </t>
    </r>
    <r>
      <rPr>
        <i/>
        <sz val="11"/>
        <rFont val="Verdana"/>
        <family val="2"/>
      </rPr>
      <t>Noncurrent assets</t>
    </r>
    <rPh sb="1" eb="3">
      <t>コテイ</t>
    </rPh>
    <rPh sb="3" eb="5">
      <t>シサン</t>
    </rPh>
    <rPh sb="6" eb="7">
      <t>ケイ</t>
    </rPh>
    <phoneticPr fontId="2"/>
  </si>
  <si>
    <r>
      <t xml:space="preserve"> </t>
    </r>
    <r>
      <rPr>
        <sz val="11"/>
        <rFont val="ＭＳ Ｐゴシック"/>
        <family val="3"/>
        <charset val="128"/>
      </rPr>
      <t xml:space="preserve">資産　合計
</t>
    </r>
    <r>
      <rPr>
        <sz val="11"/>
        <rFont val="Verdana"/>
        <family val="2"/>
      </rPr>
      <t xml:space="preserve"> </t>
    </r>
    <r>
      <rPr>
        <i/>
        <sz val="11"/>
        <rFont val="Verdana"/>
        <family val="2"/>
      </rPr>
      <t>Assets</t>
    </r>
    <rPh sb="1" eb="3">
      <t>シサン</t>
    </rPh>
    <rPh sb="4" eb="6">
      <t>ゴウケイ</t>
    </rPh>
    <phoneticPr fontId="2"/>
  </si>
  <si>
    <r>
      <t xml:space="preserve"> </t>
    </r>
    <r>
      <rPr>
        <sz val="11"/>
        <rFont val="ＭＳ Ｐゴシック"/>
        <family val="3"/>
        <charset val="128"/>
      </rPr>
      <t xml:space="preserve">支払手形及び買掛金
</t>
    </r>
    <r>
      <rPr>
        <sz val="11"/>
        <rFont val="Verdana"/>
        <family val="2"/>
      </rPr>
      <t xml:space="preserve">   </t>
    </r>
    <r>
      <rPr>
        <i/>
        <sz val="11"/>
        <rFont val="Verdana"/>
        <family val="2"/>
      </rPr>
      <t>Notes and accounts payable</t>
    </r>
    <rPh sb="1" eb="3">
      <t>シハライ</t>
    </rPh>
    <rPh sb="3" eb="5">
      <t>テガタ</t>
    </rPh>
    <rPh sb="5" eb="6">
      <t>オヨ</t>
    </rPh>
    <rPh sb="7" eb="10">
      <t>カイカケキン</t>
    </rPh>
    <phoneticPr fontId="2"/>
  </si>
  <si>
    <r>
      <t xml:space="preserve"> </t>
    </r>
    <r>
      <rPr>
        <sz val="9"/>
        <rFont val="ＭＳ Ｐゴシック"/>
        <family val="3"/>
        <charset val="128"/>
      </rPr>
      <t xml:space="preserve">短期借入金／一年以内に返済予定の長期借入金
</t>
    </r>
    <r>
      <rPr>
        <sz val="9"/>
        <rFont val="Verdana"/>
        <family val="2"/>
      </rPr>
      <t xml:space="preserve">   </t>
    </r>
    <r>
      <rPr>
        <i/>
        <sz val="9"/>
        <rFont val="Verdana"/>
        <family val="2"/>
      </rPr>
      <t>Short-term bank loans and 
   Current installments of long-term debt</t>
    </r>
    <rPh sb="1" eb="3">
      <t>タンキ</t>
    </rPh>
    <rPh sb="3" eb="5">
      <t>カリイレ</t>
    </rPh>
    <rPh sb="5" eb="6">
      <t>キン</t>
    </rPh>
    <rPh sb="7" eb="9">
      <t>イチネン</t>
    </rPh>
    <rPh sb="9" eb="11">
      <t>イナイ</t>
    </rPh>
    <rPh sb="12" eb="14">
      <t>ヘンサイ</t>
    </rPh>
    <rPh sb="14" eb="16">
      <t>ヨテイ</t>
    </rPh>
    <rPh sb="17" eb="19">
      <t>チョウキ</t>
    </rPh>
    <rPh sb="19" eb="21">
      <t>カリイレ</t>
    </rPh>
    <rPh sb="21" eb="22">
      <t>キン</t>
    </rPh>
    <phoneticPr fontId="2"/>
  </si>
  <si>
    <r>
      <t xml:space="preserve"> </t>
    </r>
    <r>
      <rPr>
        <sz val="11"/>
        <rFont val="ＭＳ Ｐゴシック"/>
        <family val="3"/>
        <charset val="128"/>
      </rPr>
      <t xml:space="preserve">流動負債　計
</t>
    </r>
    <r>
      <rPr>
        <sz val="11"/>
        <rFont val="Verdana"/>
        <family val="2"/>
      </rPr>
      <t xml:space="preserve">   </t>
    </r>
    <r>
      <rPr>
        <i/>
        <sz val="11"/>
        <rFont val="Verdana"/>
        <family val="2"/>
      </rPr>
      <t>Current liabilities</t>
    </r>
    <rPh sb="1" eb="3">
      <t>リュウドウ</t>
    </rPh>
    <rPh sb="3" eb="5">
      <t>フサイ</t>
    </rPh>
    <rPh sb="6" eb="7">
      <t>ケイ</t>
    </rPh>
    <phoneticPr fontId="2"/>
  </si>
  <si>
    <r>
      <t xml:space="preserve"> </t>
    </r>
    <r>
      <rPr>
        <sz val="11"/>
        <rFont val="ＭＳ Ｐゴシック"/>
        <family val="3"/>
        <charset val="128"/>
      </rPr>
      <t xml:space="preserve">長期借入金
</t>
    </r>
    <r>
      <rPr>
        <sz val="11"/>
        <rFont val="Verdana"/>
        <family val="2"/>
      </rPr>
      <t xml:space="preserve">   </t>
    </r>
    <r>
      <rPr>
        <i/>
        <sz val="11"/>
        <rFont val="Verdana"/>
        <family val="2"/>
      </rPr>
      <t>Long-term debt</t>
    </r>
    <rPh sb="1" eb="3">
      <t>チョウキ</t>
    </rPh>
    <rPh sb="3" eb="5">
      <t>カリイレ</t>
    </rPh>
    <rPh sb="5" eb="6">
      <t>キン</t>
    </rPh>
    <phoneticPr fontId="2"/>
  </si>
  <si>
    <r>
      <t xml:space="preserve"> </t>
    </r>
    <r>
      <rPr>
        <sz val="11"/>
        <rFont val="ＭＳ Ｐゴシック"/>
        <family val="3"/>
        <charset val="128"/>
      </rPr>
      <t xml:space="preserve">固定負債　計
</t>
    </r>
    <r>
      <rPr>
        <sz val="11"/>
        <rFont val="Verdana"/>
        <family val="2"/>
      </rPr>
      <t xml:space="preserve">  </t>
    </r>
    <r>
      <rPr>
        <i/>
        <sz val="11"/>
        <rFont val="Verdana"/>
        <family val="2"/>
      </rPr>
      <t xml:space="preserve"> Long-term liabilities</t>
    </r>
    <rPh sb="1" eb="3">
      <t>コテイ</t>
    </rPh>
    <rPh sb="3" eb="5">
      <t>フサイ</t>
    </rPh>
    <rPh sb="6" eb="7">
      <t>ケイ</t>
    </rPh>
    <phoneticPr fontId="2"/>
  </si>
  <si>
    <r>
      <t xml:space="preserve"> </t>
    </r>
    <r>
      <rPr>
        <sz val="11"/>
        <rFont val="ＭＳ Ｐゴシック"/>
        <family val="3"/>
        <charset val="128"/>
      </rPr>
      <t xml:space="preserve">負債　合計
</t>
    </r>
    <r>
      <rPr>
        <sz val="11"/>
        <rFont val="Verdana"/>
        <family val="2"/>
      </rPr>
      <t xml:space="preserve">   </t>
    </r>
    <r>
      <rPr>
        <i/>
        <sz val="11"/>
        <rFont val="Verdana"/>
        <family val="2"/>
      </rPr>
      <t>Liabilities</t>
    </r>
    <rPh sb="1" eb="3">
      <t>フサイ</t>
    </rPh>
    <rPh sb="4" eb="6">
      <t>ゴウケイ</t>
    </rPh>
    <phoneticPr fontId="2"/>
  </si>
  <si>
    <r>
      <t xml:space="preserve"> </t>
    </r>
    <r>
      <rPr>
        <sz val="11"/>
        <rFont val="ＭＳ Ｐゴシック"/>
        <family val="3"/>
        <charset val="128"/>
      </rPr>
      <t xml:space="preserve">株主資本
</t>
    </r>
    <r>
      <rPr>
        <sz val="11"/>
        <rFont val="Verdana"/>
        <family val="2"/>
      </rPr>
      <t xml:space="preserve">   </t>
    </r>
    <r>
      <rPr>
        <i/>
        <sz val="11"/>
        <rFont val="Verdana"/>
        <family val="2"/>
      </rPr>
      <t>Shareholders' equity</t>
    </r>
    <rPh sb="1" eb="3">
      <t>カブヌシ</t>
    </rPh>
    <rPh sb="3" eb="5">
      <t>シホン</t>
    </rPh>
    <phoneticPr fontId="2"/>
  </si>
  <si>
    <r>
      <t xml:space="preserve"> </t>
    </r>
    <r>
      <rPr>
        <sz val="10"/>
        <rFont val="ＭＳ Ｐゴシック"/>
        <family val="3"/>
        <charset val="128"/>
      </rPr>
      <t xml:space="preserve">その他の包括利益
</t>
    </r>
    <r>
      <rPr>
        <sz val="10"/>
        <rFont val="Verdana"/>
        <family val="2"/>
      </rPr>
      <t xml:space="preserve"> </t>
    </r>
    <r>
      <rPr>
        <sz val="10"/>
        <rFont val="ＭＳ Ｐゴシック"/>
        <family val="3"/>
        <charset val="128"/>
      </rPr>
      <t>（評価・換算差額等）累計額</t>
    </r>
    <r>
      <rPr>
        <sz val="10"/>
        <rFont val="Verdana"/>
        <family val="2"/>
      </rPr>
      <t xml:space="preserve"> </t>
    </r>
    <r>
      <rPr>
        <sz val="10"/>
        <rFont val="ＭＳ Ｐゴシック"/>
        <family val="3"/>
        <charset val="128"/>
      </rPr>
      <t xml:space="preserve">合計
</t>
    </r>
    <r>
      <rPr>
        <sz val="11"/>
        <rFont val="Verdana"/>
        <family val="2"/>
      </rPr>
      <t xml:space="preserve">   </t>
    </r>
    <r>
      <rPr>
        <i/>
        <sz val="11"/>
        <rFont val="Verdana"/>
        <family val="2"/>
      </rPr>
      <t>Valuation and translation adjustment</t>
    </r>
    <rPh sb="3" eb="4">
      <t>タ</t>
    </rPh>
    <rPh sb="5" eb="7">
      <t>ホウカツ</t>
    </rPh>
    <rPh sb="7" eb="9">
      <t>リエキ</t>
    </rPh>
    <rPh sb="12" eb="14">
      <t>ヒョウカ</t>
    </rPh>
    <rPh sb="21" eb="24">
      <t>ルイケイガク</t>
    </rPh>
    <rPh sb="25" eb="27">
      <t>ゴウケイ</t>
    </rPh>
    <phoneticPr fontId="2"/>
  </si>
  <si>
    <r>
      <rPr>
        <sz val="11"/>
        <rFont val="Verdana"/>
        <family val="2"/>
      </rPr>
      <t xml:space="preserve"> </t>
    </r>
    <r>
      <rPr>
        <sz val="11"/>
        <rFont val="ＭＳ Ｐゴシック"/>
        <family val="3"/>
        <charset val="128"/>
      </rPr>
      <t>非支配株主持分</t>
    </r>
    <r>
      <rPr>
        <i/>
        <sz val="11"/>
        <rFont val="Verdana"/>
        <family val="2"/>
      </rPr>
      <t xml:space="preserve">
 Non-controlling interests</t>
    </r>
    <rPh sb="1" eb="2">
      <t>ヒ</t>
    </rPh>
    <rPh sb="2" eb="4">
      <t>シハイ</t>
    </rPh>
    <rPh sb="4" eb="6">
      <t>カブヌシ</t>
    </rPh>
    <rPh sb="6" eb="8">
      <t>モチブン</t>
    </rPh>
    <phoneticPr fontId="2"/>
  </si>
  <si>
    <r>
      <t xml:space="preserve"> </t>
    </r>
    <r>
      <rPr>
        <sz val="11"/>
        <rFont val="ＭＳ Ｐゴシック"/>
        <family val="3"/>
        <charset val="128"/>
      </rPr>
      <t xml:space="preserve">純資産　合計
</t>
    </r>
    <r>
      <rPr>
        <sz val="11"/>
        <rFont val="Verdana"/>
        <family val="2"/>
      </rPr>
      <t xml:space="preserve">   </t>
    </r>
    <r>
      <rPr>
        <i/>
        <sz val="11"/>
        <rFont val="Verdana"/>
        <family val="2"/>
      </rPr>
      <t>Net assets</t>
    </r>
    <rPh sb="1" eb="4">
      <t>ジュンシサン</t>
    </rPh>
    <rPh sb="5" eb="7">
      <t>ゴウケイ</t>
    </rPh>
    <phoneticPr fontId="2"/>
  </si>
  <si>
    <r>
      <t xml:space="preserve"> </t>
    </r>
    <r>
      <rPr>
        <sz val="11"/>
        <rFont val="ＭＳ Ｐゴシック"/>
        <family val="3"/>
        <charset val="128"/>
      </rPr>
      <t xml:space="preserve">負債・純資産　合計
</t>
    </r>
    <r>
      <rPr>
        <sz val="11"/>
        <rFont val="Verdana"/>
        <family val="2"/>
      </rPr>
      <t xml:space="preserve">   </t>
    </r>
    <r>
      <rPr>
        <i/>
        <sz val="11"/>
        <rFont val="Verdana"/>
        <family val="2"/>
      </rPr>
      <t>Liabilities and net assets</t>
    </r>
    <rPh sb="1" eb="3">
      <t>フサイ</t>
    </rPh>
    <rPh sb="4" eb="7">
      <t>ジュンシサン</t>
    </rPh>
    <rPh sb="8" eb="10">
      <t>ゴウケイ</t>
    </rPh>
    <phoneticPr fontId="2"/>
  </si>
  <si>
    <r>
      <rPr>
        <sz val="11"/>
        <rFont val="ＭＳ Ｐゴシック"/>
        <family val="3"/>
        <charset val="128"/>
      </rPr>
      <t>＊</t>
    </r>
    <r>
      <rPr>
        <sz val="11"/>
        <rFont val="Verdana"/>
        <family val="2"/>
      </rPr>
      <t>1</t>
    </r>
    <r>
      <rPr>
        <sz val="11"/>
        <rFont val="ＭＳ Ｐゴシック"/>
        <family val="3"/>
        <charset val="128"/>
      </rPr>
      <t>　「現預金」と「有価証券」における譲渡性預金を足したもの</t>
    </r>
  </si>
  <si>
    <r>
      <rPr>
        <sz val="11"/>
        <rFont val="ＭＳ Ｐゴシック"/>
        <family val="3"/>
        <charset val="128"/>
      </rPr>
      <t>※会計基準の改正などにともなう過年度データの修正は行っていません</t>
    </r>
    <rPh sb="1" eb="3">
      <t>カイケイ</t>
    </rPh>
    <rPh sb="3" eb="5">
      <t>キジュン</t>
    </rPh>
    <rPh sb="6" eb="8">
      <t>カイセイ</t>
    </rPh>
    <rPh sb="15" eb="18">
      <t>カネンド</t>
    </rPh>
    <rPh sb="22" eb="24">
      <t>シュウセイ</t>
    </rPh>
    <rPh sb="25" eb="26">
      <t>オコナ</t>
    </rPh>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</si>
  <si>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Ph sb="4" eb="6">
      <t>ネンド</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</si>
  <si>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4" eb="6">
      <t>ネンド</t>
    </rPh>
    <phoneticPr fontId="2"/>
  </si>
  <si>
    <r>
      <t>1</t>
    </r>
    <r>
      <rPr>
        <sz val="10"/>
        <rFont val="ＭＳ Ｐゴシック"/>
        <family val="3"/>
        <charset val="128"/>
      </rPr>
      <t>Ｑ末</t>
    </r>
    <rPh sb="2" eb="3">
      <t>マツ</t>
    </rPh>
    <phoneticPr fontId="2"/>
  </si>
  <si>
    <r>
      <t>2</t>
    </r>
    <r>
      <rPr>
        <sz val="10"/>
        <rFont val="ＭＳ Ｐゴシック"/>
        <family val="3"/>
        <charset val="128"/>
      </rPr>
      <t>Ｑ末</t>
    </r>
    <rPh sb="2" eb="3">
      <t>マツ</t>
    </rPh>
    <phoneticPr fontId="2"/>
  </si>
  <si>
    <r>
      <t>3</t>
    </r>
    <r>
      <rPr>
        <sz val="10"/>
        <rFont val="ＭＳ Ｐゴシック"/>
        <family val="3"/>
        <charset val="128"/>
      </rPr>
      <t>Ｑ末</t>
    </r>
    <rPh sb="2" eb="3">
      <t>マツ</t>
    </rPh>
    <phoneticPr fontId="2"/>
  </si>
  <si>
    <r>
      <rPr>
        <sz val="10"/>
        <rFont val="ＭＳ Ｐゴシック"/>
        <family val="3"/>
        <charset val="128"/>
      </rPr>
      <t>年度末</t>
    </r>
    <rPh sb="0" eb="2">
      <t>ネンド</t>
    </rPh>
    <rPh sb="2" eb="3">
      <t>マツ</t>
    </rPh>
    <phoneticPr fontId="2"/>
  </si>
  <si>
    <r>
      <t xml:space="preserve">2020/6/30
</t>
    </r>
    <r>
      <rPr>
        <i/>
        <sz val="10"/>
        <rFont val="Verdana"/>
        <family val="2"/>
      </rPr>
      <t>As of Jun 30, 2020</t>
    </r>
    <phoneticPr fontId="2"/>
  </si>
  <si>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2019</t>
    </r>
    <rPh sb="4" eb="6">
      <t>ネンド</t>
    </rPh>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</si>
  <si>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2020</t>
    </r>
    <rPh sb="4" eb="6">
      <t>ネンド</t>
    </rPh>
    <phoneticPr fontId="2"/>
  </si>
  <si>
    <r>
      <t xml:space="preserve">2018/6/30
</t>
    </r>
    <r>
      <rPr>
        <i/>
        <sz val="10"/>
        <rFont val="Verdana"/>
        <family val="2"/>
      </rPr>
      <t>As of Jun 30, 2018</t>
    </r>
    <phoneticPr fontId="2"/>
  </si>
  <si>
    <r>
      <t xml:space="preserve">2018/9/30
</t>
    </r>
    <r>
      <rPr>
        <i/>
        <sz val="10"/>
        <rFont val="Verdana"/>
        <family val="2"/>
      </rPr>
      <t>As of Sep 30, 2018</t>
    </r>
    <phoneticPr fontId="2"/>
  </si>
  <si>
    <r>
      <t xml:space="preserve">2018/12/31
</t>
    </r>
    <r>
      <rPr>
        <i/>
        <sz val="10"/>
        <rFont val="Verdana"/>
        <family val="2"/>
      </rPr>
      <t>As of Dec 31, 2018</t>
    </r>
    <phoneticPr fontId="2"/>
  </si>
  <si>
    <r>
      <t xml:space="preserve">2019/3/31
</t>
    </r>
    <r>
      <rPr>
        <i/>
        <sz val="10"/>
        <rFont val="Verdana"/>
        <family val="2"/>
      </rPr>
      <t>As of Mar 31, 2019</t>
    </r>
    <phoneticPr fontId="2"/>
  </si>
  <si>
    <r>
      <t xml:space="preserve">2019/6/30
</t>
    </r>
    <r>
      <rPr>
        <i/>
        <sz val="10"/>
        <rFont val="Verdana"/>
        <family val="2"/>
      </rPr>
      <t>As of Jun 30, 2019</t>
    </r>
    <phoneticPr fontId="2"/>
  </si>
  <si>
    <r>
      <t xml:space="preserve">2019/9/30
</t>
    </r>
    <r>
      <rPr>
        <i/>
        <sz val="10"/>
        <rFont val="Verdana"/>
        <family val="2"/>
      </rPr>
      <t>As of Sep 30, 2019</t>
    </r>
    <phoneticPr fontId="2"/>
  </si>
  <si>
    <r>
      <t xml:space="preserve">2019/12/31
</t>
    </r>
    <r>
      <rPr>
        <i/>
        <sz val="10"/>
        <rFont val="Verdana"/>
        <family val="2"/>
      </rPr>
      <t>As of Dec 31, 2019</t>
    </r>
    <phoneticPr fontId="2"/>
  </si>
  <si>
    <r>
      <t xml:space="preserve">2020/3/31
</t>
    </r>
    <r>
      <rPr>
        <i/>
        <sz val="10"/>
        <rFont val="Verdana"/>
        <family val="2"/>
      </rPr>
      <t>As of Mar 31, 2020</t>
    </r>
    <phoneticPr fontId="2"/>
  </si>
  <si>
    <r>
      <t xml:space="preserve"> </t>
    </r>
    <r>
      <rPr>
        <sz val="11"/>
        <rFont val="ＭＳ Ｐゴシック"/>
        <family val="3"/>
        <charset val="128"/>
      </rPr>
      <t xml:space="preserve">受取手形及び売掛金
</t>
    </r>
    <r>
      <rPr>
        <sz val="11"/>
        <rFont val="Verdana"/>
        <family val="2"/>
      </rPr>
      <t xml:space="preserve">   </t>
    </r>
    <r>
      <rPr>
        <i/>
        <sz val="11"/>
        <rFont val="Verdana"/>
        <family val="2"/>
      </rPr>
      <t>Notes and accounts receivable</t>
    </r>
    <rPh sb="1" eb="3">
      <t>ウケトリ</t>
    </rPh>
    <rPh sb="3" eb="5">
      <t>テガタ</t>
    </rPh>
    <rPh sb="5" eb="6">
      <t>オヨ</t>
    </rPh>
    <rPh sb="7" eb="9">
      <t>ウリカケ</t>
    </rPh>
    <rPh sb="9" eb="10">
      <t>キン</t>
    </rPh>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</si>
  <si>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2017</t>
    </r>
    <rPh sb="4" eb="6">
      <t>ネンド</t>
    </rPh>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</si>
  <si>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2018</t>
    </r>
    <rPh sb="4" eb="6">
      <t>ネンド</t>
    </rPh>
    <phoneticPr fontId="2"/>
  </si>
  <si>
    <r>
      <t xml:space="preserve">2016/6/30
</t>
    </r>
    <r>
      <rPr>
        <i/>
        <sz val="10"/>
        <rFont val="Verdana"/>
        <family val="2"/>
      </rPr>
      <t>As of Jun 30, 2016</t>
    </r>
    <phoneticPr fontId="2"/>
  </si>
  <si>
    <r>
      <t xml:space="preserve">2016/9/30
</t>
    </r>
    <r>
      <rPr>
        <i/>
        <sz val="10"/>
        <rFont val="Verdana"/>
        <family val="2"/>
      </rPr>
      <t>As of Sep 30, 2016</t>
    </r>
    <phoneticPr fontId="2"/>
  </si>
  <si>
    <r>
      <t xml:space="preserve">2016/12/31
</t>
    </r>
    <r>
      <rPr>
        <i/>
        <sz val="10"/>
        <rFont val="Verdana"/>
        <family val="2"/>
      </rPr>
      <t>As of Dec 31, 2016</t>
    </r>
    <phoneticPr fontId="2"/>
  </si>
  <si>
    <r>
      <t xml:space="preserve">2017/3/31
</t>
    </r>
    <r>
      <rPr>
        <i/>
        <sz val="10"/>
        <rFont val="Verdana"/>
        <family val="2"/>
      </rPr>
      <t>As of Mar 31, 2017</t>
    </r>
    <phoneticPr fontId="2"/>
  </si>
  <si>
    <r>
      <t xml:space="preserve">2017/6/30
</t>
    </r>
    <r>
      <rPr>
        <i/>
        <sz val="10"/>
        <rFont val="Verdana"/>
        <family val="2"/>
      </rPr>
      <t>As of Jun 30, 2017</t>
    </r>
    <phoneticPr fontId="2"/>
  </si>
  <si>
    <r>
      <t xml:space="preserve">2017/9/30
</t>
    </r>
    <r>
      <rPr>
        <i/>
        <sz val="10"/>
        <rFont val="Verdana"/>
        <family val="2"/>
      </rPr>
      <t>As of Sep 30, 2017</t>
    </r>
    <phoneticPr fontId="2"/>
  </si>
  <si>
    <r>
      <t xml:space="preserve">2017/12/31
</t>
    </r>
    <r>
      <rPr>
        <i/>
        <sz val="10"/>
        <rFont val="Verdana"/>
        <family val="2"/>
      </rPr>
      <t>As of Dec 31, 2017</t>
    </r>
    <phoneticPr fontId="2"/>
  </si>
  <si>
    <r>
      <t xml:space="preserve">2018/3/31
</t>
    </r>
    <r>
      <rPr>
        <i/>
        <sz val="10"/>
        <rFont val="Verdana"/>
        <family val="2"/>
      </rPr>
      <t>As of Mar 31, 2018</t>
    </r>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</si>
  <si>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2015</t>
    </r>
    <rPh sb="4" eb="6">
      <t>ネンド</t>
    </rPh>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</si>
  <si>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2016</t>
    </r>
    <rPh sb="4" eb="6">
      <t>ネンド</t>
    </rPh>
    <phoneticPr fontId="2"/>
  </si>
  <si>
    <r>
      <t xml:space="preserve">2014/6/30
</t>
    </r>
    <r>
      <rPr>
        <i/>
        <sz val="10"/>
        <rFont val="Verdana"/>
        <family val="2"/>
      </rPr>
      <t>As of Jun 30, 2014</t>
    </r>
    <phoneticPr fontId="2"/>
  </si>
  <si>
    <r>
      <t xml:space="preserve">2014/9/30
</t>
    </r>
    <r>
      <rPr>
        <i/>
        <sz val="10"/>
        <rFont val="Verdana"/>
        <family val="2"/>
      </rPr>
      <t>As of Sep 30, 2014</t>
    </r>
    <phoneticPr fontId="2"/>
  </si>
  <si>
    <r>
      <t xml:space="preserve">2014/12/31
</t>
    </r>
    <r>
      <rPr>
        <i/>
        <sz val="10"/>
        <rFont val="Verdana"/>
        <family val="2"/>
      </rPr>
      <t>As of Dec 31, 2014</t>
    </r>
    <phoneticPr fontId="2"/>
  </si>
  <si>
    <r>
      <t xml:space="preserve">2015/3/31
</t>
    </r>
    <r>
      <rPr>
        <i/>
        <sz val="10"/>
        <rFont val="Verdana"/>
        <family val="2"/>
      </rPr>
      <t>As of Mar 31, 2015</t>
    </r>
    <phoneticPr fontId="2"/>
  </si>
  <si>
    <r>
      <t xml:space="preserve">2015/6/30
</t>
    </r>
    <r>
      <rPr>
        <i/>
        <sz val="10"/>
        <rFont val="Verdana"/>
        <family val="2"/>
      </rPr>
      <t>As of Jun 30, 2015</t>
    </r>
    <phoneticPr fontId="2"/>
  </si>
  <si>
    <r>
      <t xml:space="preserve">2015/9/30
</t>
    </r>
    <r>
      <rPr>
        <i/>
        <sz val="10"/>
        <rFont val="Verdana"/>
        <family val="2"/>
      </rPr>
      <t>As of Sep 30, 2015</t>
    </r>
    <phoneticPr fontId="2"/>
  </si>
  <si>
    <r>
      <t xml:space="preserve">2015/12/31
</t>
    </r>
    <r>
      <rPr>
        <i/>
        <sz val="10"/>
        <rFont val="Verdana"/>
        <family val="2"/>
      </rPr>
      <t>As of Dec 31, 2015</t>
    </r>
    <phoneticPr fontId="2"/>
  </si>
  <si>
    <r>
      <t xml:space="preserve">2016/3/31
</t>
    </r>
    <r>
      <rPr>
        <i/>
        <sz val="10"/>
        <rFont val="Verdana"/>
        <family val="2"/>
      </rPr>
      <t>As of Mar 31, 2016</t>
    </r>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</si>
  <si>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2013</t>
    </r>
    <rPh sb="4" eb="6">
      <t>ネンド</t>
    </rPh>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</si>
  <si>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2014</t>
    </r>
    <rPh sb="4" eb="6">
      <t>ネンド</t>
    </rPh>
    <phoneticPr fontId="2"/>
  </si>
  <si>
    <r>
      <t xml:space="preserve">2012/6/30
</t>
    </r>
    <r>
      <rPr>
        <i/>
        <sz val="10"/>
        <rFont val="Verdana"/>
        <family val="2"/>
      </rPr>
      <t>As of Jun 30, 2012</t>
    </r>
    <phoneticPr fontId="2"/>
  </si>
  <si>
    <r>
      <t xml:space="preserve">2012/9/30
</t>
    </r>
    <r>
      <rPr>
        <i/>
        <sz val="10"/>
        <rFont val="Verdana"/>
        <family val="2"/>
      </rPr>
      <t>As of Sep 30, 2012</t>
    </r>
    <phoneticPr fontId="2"/>
  </si>
  <si>
    <r>
      <t xml:space="preserve">2012/12/31
</t>
    </r>
    <r>
      <rPr>
        <i/>
        <sz val="10"/>
        <rFont val="Verdana"/>
        <family val="2"/>
      </rPr>
      <t>As of Dec 31, 2012</t>
    </r>
    <phoneticPr fontId="2"/>
  </si>
  <si>
    <r>
      <t xml:space="preserve">2013/3/31
</t>
    </r>
    <r>
      <rPr>
        <i/>
        <sz val="10"/>
        <rFont val="Verdana"/>
        <family val="2"/>
      </rPr>
      <t>As of Mar 31, 2013</t>
    </r>
    <phoneticPr fontId="2"/>
  </si>
  <si>
    <r>
      <t xml:space="preserve">2013/6/30
</t>
    </r>
    <r>
      <rPr>
        <i/>
        <sz val="10"/>
        <rFont val="Verdana"/>
        <family val="2"/>
      </rPr>
      <t>As of Jun 30, 2013</t>
    </r>
    <phoneticPr fontId="2"/>
  </si>
  <si>
    <r>
      <t xml:space="preserve">2013/9/30
</t>
    </r>
    <r>
      <rPr>
        <i/>
        <sz val="10"/>
        <rFont val="Verdana"/>
        <family val="2"/>
      </rPr>
      <t>As of Sep 30, 2013</t>
    </r>
    <phoneticPr fontId="2"/>
  </si>
  <si>
    <r>
      <t xml:space="preserve">2013/12/31
</t>
    </r>
    <r>
      <rPr>
        <i/>
        <sz val="10"/>
        <rFont val="Verdana"/>
        <family val="2"/>
      </rPr>
      <t>As of Dec 31, 2013</t>
    </r>
    <phoneticPr fontId="2"/>
  </si>
  <si>
    <r>
      <t xml:space="preserve">2014/3/31
</t>
    </r>
    <r>
      <rPr>
        <i/>
        <sz val="10"/>
        <rFont val="Verdana"/>
        <family val="2"/>
      </rPr>
      <t>As of Mar 31, 2014</t>
    </r>
    <phoneticPr fontId="2"/>
  </si>
  <si>
    <r>
      <t xml:space="preserve"> </t>
    </r>
    <r>
      <rPr>
        <sz val="11"/>
        <rFont val="ＭＳ Ｐゴシック"/>
        <family val="3"/>
        <charset val="128"/>
      </rPr>
      <t xml:space="preserve">少数株主持分
</t>
    </r>
    <r>
      <rPr>
        <sz val="11"/>
        <rFont val="Verdana"/>
        <family val="2"/>
      </rPr>
      <t xml:space="preserve">   </t>
    </r>
    <r>
      <rPr>
        <i/>
        <sz val="11"/>
        <rFont val="Verdana"/>
        <family val="2"/>
      </rPr>
      <t>Minority interests</t>
    </r>
    <rPh sb="1" eb="3">
      <t>ショウスウ</t>
    </rPh>
    <rPh sb="3" eb="5">
      <t>カブヌシ</t>
    </rPh>
    <rPh sb="5" eb="7">
      <t>モチブン</t>
    </rPh>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</si>
  <si>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2011</t>
    </r>
    <rPh sb="4" eb="6">
      <t>ネンド</t>
    </rPh>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</si>
  <si>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2012</t>
    </r>
    <rPh sb="4" eb="6">
      <t>ネンド</t>
    </rPh>
    <phoneticPr fontId="2"/>
  </si>
  <si>
    <r>
      <t xml:space="preserve">2010/6/30
</t>
    </r>
    <r>
      <rPr>
        <i/>
        <sz val="10"/>
        <rFont val="Verdana"/>
        <family val="2"/>
      </rPr>
      <t>As of Jun 30, 2010</t>
    </r>
    <phoneticPr fontId="2"/>
  </si>
  <si>
    <r>
      <t xml:space="preserve">2010/9/30
</t>
    </r>
    <r>
      <rPr>
        <i/>
        <sz val="10"/>
        <rFont val="Verdana"/>
        <family val="2"/>
      </rPr>
      <t>As of Sep 30, 2010</t>
    </r>
    <phoneticPr fontId="2"/>
  </si>
  <si>
    <r>
      <t xml:space="preserve">2010/12/31
</t>
    </r>
    <r>
      <rPr>
        <i/>
        <sz val="10"/>
        <rFont val="Verdana"/>
        <family val="2"/>
      </rPr>
      <t>As of Dec 31, 2010</t>
    </r>
    <phoneticPr fontId="2"/>
  </si>
  <si>
    <r>
      <t xml:space="preserve">2011/3/31
</t>
    </r>
    <r>
      <rPr>
        <i/>
        <sz val="10"/>
        <rFont val="Verdana"/>
        <family val="2"/>
      </rPr>
      <t>As of Mar 31, 2011</t>
    </r>
    <phoneticPr fontId="2"/>
  </si>
  <si>
    <r>
      <t xml:space="preserve">2011/6/30
</t>
    </r>
    <r>
      <rPr>
        <i/>
        <sz val="10"/>
        <rFont val="Verdana"/>
        <family val="2"/>
      </rPr>
      <t>As of Jun 30, 2011</t>
    </r>
    <phoneticPr fontId="2"/>
  </si>
  <si>
    <r>
      <t xml:space="preserve">2011/9/30
</t>
    </r>
    <r>
      <rPr>
        <i/>
        <sz val="10"/>
        <rFont val="Verdana"/>
        <family val="2"/>
      </rPr>
      <t>As of Sep 30, 2011</t>
    </r>
    <phoneticPr fontId="2"/>
  </si>
  <si>
    <r>
      <t xml:space="preserve">2011/12/31
</t>
    </r>
    <r>
      <rPr>
        <i/>
        <sz val="10"/>
        <rFont val="Verdana"/>
        <family val="2"/>
      </rPr>
      <t>As of Dec 31, 2011</t>
    </r>
    <phoneticPr fontId="2"/>
  </si>
  <si>
    <r>
      <t xml:space="preserve">2012/3/31
</t>
    </r>
    <r>
      <rPr>
        <i/>
        <sz val="10"/>
        <rFont val="Verdana"/>
        <family val="2"/>
      </rPr>
      <t>As of Mar 31, 2012</t>
    </r>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</si>
  <si>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2009</t>
    </r>
    <rPh sb="4" eb="6">
      <t>ネンド</t>
    </rPh>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</si>
  <si>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2010</t>
    </r>
    <rPh sb="4" eb="6">
      <t>ネンド</t>
    </rPh>
    <phoneticPr fontId="2"/>
  </si>
  <si>
    <r>
      <t xml:space="preserve">2008/6/30
</t>
    </r>
    <r>
      <rPr>
        <i/>
        <sz val="10"/>
        <rFont val="Verdana"/>
        <family val="2"/>
      </rPr>
      <t>As of Jun 30, 2008</t>
    </r>
    <phoneticPr fontId="2"/>
  </si>
  <si>
    <r>
      <t xml:space="preserve">2008/9/30
</t>
    </r>
    <r>
      <rPr>
        <i/>
        <sz val="10"/>
        <rFont val="Verdana"/>
        <family val="2"/>
      </rPr>
      <t>As of Sep 30, 2008</t>
    </r>
    <phoneticPr fontId="2"/>
  </si>
  <si>
    <r>
      <t xml:space="preserve">2008/12/31
</t>
    </r>
    <r>
      <rPr>
        <i/>
        <sz val="10"/>
        <rFont val="Verdana"/>
        <family val="2"/>
      </rPr>
      <t>As of Dec 31, 2008</t>
    </r>
    <phoneticPr fontId="2"/>
  </si>
  <si>
    <r>
      <t xml:space="preserve">2009/3/31
</t>
    </r>
    <r>
      <rPr>
        <i/>
        <sz val="10"/>
        <rFont val="Verdana"/>
        <family val="2"/>
      </rPr>
      <t>As of Mar 31, 2009</t>
    </r>
    <phoneticPr fontId="2"/>
  </si>
  <si>
    <r>
      <t xml:space="preserve">2009/6/30
</t>
    </r>
    <r>
      <rPr>
        <i/>
        <sz val="10"/>
        <rFont val="Verdana"/>
        <family val="2"/>
      </rPr>
      <t>As of Jun 30, 2009</t>
    </r>
    <phoneticPr fontId="2"/>
  </si>
  <si>
    <r>
      <t xml:space="preserve">2009/9/30
</t>
    </r>
    <r>
      <rPr>
        <i/>
        <sz val="10"/>
        <rFont val="Verdana"/>
        <family val="2"/>
      </rPr>
      <t>As of Sep 30, 2009</t>
    </r>
    <phoneticPr fontId="2"/>
  </si>
  <si>
    <r>
      <t xml:space="preserve">2009/12/31
</t>
    </r>
    <r>
      <rPr>
        <i/>
        <sz val="10"/>
        <rFont val="Verdana"/>
        <family val="2"/>
      </rPr>
      <t>As of Dec 31, 2009</t>
    </r>
    <phoneticPr fontId="2"/>
  </si>
  <si>
    <r>
      <t xml:space="preserve">2010/3/31
</t>
    </r>
    <r>
      <rPr>
        <i/>
        <sz val="10"/>
        <rFont val="Verdana"/>
        <family val="2"/>
      </rPr>
      <t>As of Mar 31, 2010</t>
    </r>
    <phoneticPr fontId="2"/>
  </si>
  <si>
    <r>
      <rPr>
        <sz val="11"/>
        <rFont val="ＭＳ Ｐゴシック"/>
        <family val="3"/>
        <charset val="128"/>
      </rPr>
      <t>キャッシュフロー計算書　</t>
    </r>
    <r>
      <rPr>
        <i/>
        <sz val="11"/>
        <rFont val="ＭＳ Ｐゴシック"/>
        <family val="3"/>
        <charset val="128"/>
      </rPr>
      <t>～</t>
    </r>
    <r>
      <rPr>
        <i/>
        <sz val="11"/>
        <rFont val="Verdana"/>
        <family val="2"/>
      </rPr>
      <t xml:space="preserve"> Cash Flows </t>
    </r>
    <r>
      <rPr>
        <i/>
        <sz val="11"/>
        <rFont val="ＭＳ Ｐゴシック"/>
        <family val="3"/>
        <charset val="128"/>
      </rPr>
      <t>～</t>
    </r>
    <rPh sb="8" eb="10">
      <t>ケイサン</t>
    </rPh>
    <rPh sb="10" eb="11">
      <t>ショ</t>
    </rPh>
    <phoneticPr fontId="2"/>
  </si>
  <si>
    <r>
      <t xml:space="preserve">  </t>
    </r>
    <r>
      <rPr>
        <sz val="11"/>
        <rFont val="ＭＳ Ｐゴシック"/>
        <family val="3"/>
        <charset val="128"/>
      </rPr>
      <t xml:space="preserve">減価償却費
</t>
    </r>
    <r>
      <rPr>
        <sz val="11"/>
        <rFont val="Verdana"/>
        <family val="2"/>
      </rPr>
      <t xml:space="preserve">    </t>
    </r>
    <r>
      <rPr>
        <i/>
        <sz val="11"/>
        <rFont val="Verdana"/>
        <family val="2"/>
      </rPr>
      <t>Depreciation and amortization</t>
    </r>
    <rPh sb="2" eb="4">
      <t>ゲンカ</t>
    </rPh>
    <rPh sb="4" eb="6">
      <t>ショウキャク</t>
    </rPh>
    <rPh sb="6" eb="7">
      <t>ヒ</t>
    </rPh>
    <phoneticPr fontId="2"/>
  </si>
  <si>
    <r>
      <t xml:space="preserve"> </t>
    </r>
    <r>
      <rPr>
        <sz val="11"/>
        <rFont val="ＭＳ Ｐゴシック"/>
        <family val="3"/>
        <charset val="128"/>
      </rPr>
      <t xml:space="preserve">営業活動によるＣＦ
</t>
    </r>
    <r>
      <rPr>
        <sz val="11"/>
        <rFont val="Verdana"/>
        <family val="2"/>
      </rPr>
      <t xml:space="preserve">   </t>
    </r>
    <r>
      <rPr>
        <i/>
        <sz val="11"/>
        <rFont val="Verdana"/>
        <family val="2"/>
      </rPr>
      <t>Net cash provided by (used in) operating activities</t>
    </r>
    <rPh sb="1" eb="3">
      <t>エイギョウ</t>
    </rPh>
    <rPh sb="3" eb="5">
      <t>カツドウ</t>
    </rPh>
    <phoneticPr fontId="2"/>
  </si>
  <si>
    <r>
      <t xml:space="preserve"> </t>
    </r>
    <r>
      <rPr>
        <sz val="11"/>
        <rFont val="ＭＳ Ｐゴシック"/>
        <family val="3"/>
        <charset val="128"/>
      </rPr>
      <t xml:space="preserve">投資活動によるＣＦ
</t>
    </r>
    <r>
      <rPr>
        <i/>
        <sz val="11"/>
        <rFont val="Verdana"/>
        <family val="2"/>
      </rPr>
      <t xml:space="preserve">   Net cash provided by (used in) investing activities</t>
    </r>
    <phoneticPr fontId="2"/>
  </si>
  <si>
    <r>
      <t xml:space="preserve"> </t>
    </r>
    <r>
      <rPr>
        <sz val="11"/>
        <rFont val="ＭＳ Ｐゴシック"/>
        <family val="3"/>
        <charset val="128"/>
      </rPr>
      <t xml:space="preserve">フリーキャシュフロー
</t>
    </r>
    <r>
      <rPr>
        <i/>
        <sz val="11"/>
        <rFont val="ＭＳ Ｐゴシック"/>
        <family val="3"/>
        <charset val="128"/>
      </rPr>
      <t>　</t>
    </r>
    <r>
      <rPr>
        <i/>
        <sz val="11"/>
        <rFont val="Verdana"/>
        <family val="2"/>
      </rPr>
      <t>Free cash flows</t>
    </r>
    <phoneticPr fontId="2"/>
  </si>
  <si>
    <r>
      <t xml:space="preserve"> </t>
    </r>
    <r>
      <rPr>
        <sz val="11"/>
        <rFont val="ＭＳ Ｐゴシック"/>
        <family val="3"/>
        <charset val="128"/>
      </rPr>
      <t xml:space="preserve">財務活動によるＣＦ
</t>
    </r>
    <r>
      <rPr>
        <i/>
        <sz val="11"/>
        <rFont val="Verdana"/>
        <family val="2"/>
      </rPr>
      <t xml:space="preserve">   Net cash provided by (used in) financing activities</t>
    </r>
    <phoneticPr fontId="2"/>
  </si>
  <si>
    <r>
      <t xml:space="preserve"> </t>
    </r>
    <r>
      <rPr>
        <sz val="11"/>
        <rFont val="ＭＳ Ｐゴシック"/>
        <family val="3"/>
        <charset val="128"/>
      </rPr>
      <t>現金及び現金同等物の四半期末（期末）残高</t>
    </r>
    <r>
      <rPr>
        <i/>
        <sz val="11"/>
        <rFont val="Verdana"/>
        <family val="2"/>
      </rPr>
      <t xml:space="preserve">
   Cash and cash equivalents at the end of period</t>
    </r>
    <rPh sb="11" eb="12">
      <t>シ</t>
    </rPh>
    <rPh sb="12" eb="14">
      <t>ハンキ</t>
    </rPh>
    <rPh sb="14" eb="15">
      <t>マツ</t>
    </rPh>
    <rPh sb="16" eb="18">
      <t>キマツ</t>
    </rPh>
    <rPh sb="19" eb="21">
      <t>ザンダカ</t>
    </rPh>
    <phoneticPr fontId="2"/>
  </si>
  <si>
    <r>
      <rPr>
        <sz val="11"/>
        <rFont val="ＭＳ Ｐゴシック"/>
        <family val="3"/>
        <charset val="128"/>
      </rPr>
      <t>四捨五入等により下一桁が合わない場合があります。</t>
    </r>
    <phoneticPr fontId="2"/>
  </si>
  <si>
    <r>
      <rPr>
        <sz val="11"/>
        <rFont val="ＭＳ Ｐゴシック"/>
        <family val="3"/>
        <charset val="128"/>
      </rPr>
      <t>キャッシュフロー計算書</t>
    </r>
    <r>
      <rPr>
        <i/>
        <sz val="11"/>
        <rFont val="ＭＳ Ｐゴシック"/>
        <family val="3"/>
        <charset val="128"/>
      </rPr>
      <t>～</t>
    </r>
    <r>
      <rPr>
        <i/>
        <sz val="11"/>
        <rFont val="Verdana"/>
        <family val="2"/>
      </rPr>
      <t>Cash Flows</t>
    </r>
    <r>
      <rPr>
        <i/>
        <sz val="11"/>
        <rFont val="ＭＳ Ｐゴシック"/>
        <family val="3"/>
        <charset val="128"/>
      </rPr>
      <t>～</t>
    </r>
    <rPh sb="8" eb="10">
      <t>ケイサン</t>
    </rPh>
    <rPh sb="10" eb="11">
      <t>ショ</t>
    </rPh>
    <phoneticPr fontId="2"/>
  </si>
  <si>
    <r>
      <t xml:space="preserve">  </t>
    </r>
    <r>
      <rPr>
        <sz val="11"/>
        <rFont val="ＭＳ Ｐゴシック"/>
        <family val="3"/>
        <charset val="128"/>
      </rPr>
      <t xml:space="preserve">セグメント別業績
</t>
    </r>
    <r>
      <rPr>
        <sz val="11"/>
        <rFont val="Verdana"/>
        <family val="2"/>
      </rPr>
      <t xml:space="preserve">  </t>
    </r>
    <r>
      <rPr>
        <i/>
        <sz val="11"/>
        <rFont val="ＭＳ Ｐゴシック"/>
        <family val="3"/>
        <charset val="128"/>
      </rPr>
      <t>～</t>
    </r>
    <r>
      <rPr>
        <i/>
        <sz val="11"/>
        <rFont val="Verdana"/>
        <family val="2"/>
      </rPr>
      <t>Segment Information</t>
    </r>
    <r>
      <rPr>
        <i/>
        <sz val="11"/>
        <rFont val="ＭＳ Ｐゴシック"/>
        <family val="3"/>
        <charset val="128"/>
      </rPr>
      <t>～</t>
    </r>
    <phoneticPr fontId="2"/>
  </si>
  <si>
    <r>
      <t xml:space="preserve"> </t>
    </r>
    <r>
      <rPr>
        <b/>
        <sz val="11"/>
        <rFont val="ＭＳ Ｐゴシック"/>
        <family val="3"/>
        <charset val="128"/>
      </rPr>
      <t>受注高　</t>
    </r>
    <rPh sb="1" eb="3">
      <t>ジュチュウ</t>
    </rPh>
    <rPh sb="3" eb="4">
      <t>ダカ</t>
    </rPh>
    <phoneticPr fontId="2"/>
  </si>
  <si>
    <r>
      <rPr>
        <i/>
        <sz val="11"/>
        <rFont val="ＭＳ Ｐゴシック"/>
        <family val="3"/>
        <charset val="128"/>
      </rPr>
      <t>　</t>
    </r>
    <r>
      <rPr>
        <i/>
        <sz val="11"/>
        <rFont val="Verdana"/>
        <family val="2"/>
      </rPr>
      <t xml:space="preserve"> Orders received</t>
    </r>
  </si>
  <si>
    <r>
      <t xml:space="preserve"> DX</t>
    </r>
    <r>
      <rPr>
        <sz val="11"/>
        <rFont val="ＭＳ Ｐゴシック"/>
        <family val="3"/>
        <charset val="128"/>
      </rPr>
      <t>ソリューション</t>
    </r>
    <r>
      <rPr>
        <sz val="11"/>
        <rFont val="Verdana"/>
        <family val="2"/>
      </rPr>
      <t>(DXS)</t>
    </r>
    <r>
      <rPr>
        <sz val="11"/>
        <rFont val="ＭＳ Ｐゴシック"/>
        <family val="3"/>
        <charset val="128"/>
      </rPr>
      <t xml:space="preserve">事業
</t>
    </r>
    <r>
      <rPr>
        <i/>
        <sz val="11"/>
        <rFont val="Verdana"/>
        <family val="2"/>
      </rPr>
      <t xml:space="preserve">    DX Solutions (DXS)</t>
    </r>
    <rPh sb="15" eb="17">
      <t>ジギョウ</t>
    </rPh>
    <phoneticPr fontId="2"/>
  </si>
  <si>
    <r>
      <t xml:space="preserve"> </t>
    </r>
    <r>
      <rPr>
        <sz val="11"/>
        <rFont val="ＭＳ Ｐゴシック"/>
        <family val="3"/>
        <charset val="128"/>
      </rPr>
      <t>ネットワークソリューション</t>
    </r>
    <r>
      <rPr>
        <sz val="11"/>
        <rFont val="Verdana"/>
        <family val="2"/>
      </rPr>
      <t>(NWS)</t>
    </r>
    <r>
      <rPr>
        <sz val="11"/>
        <rFont val="ＭＳ Ｐゴシック"/>
        <family val="3"/>
        <charset val="128"/>
      </rPr>
      <t xml:space="preserve">事業
</t>
    </r>
    <r>
      <rPr>
        <sz val="11"/>
        <rFont val="Verdana"/>
        <family val="2"/>
      </rPr>
      <t xml:space="preserve">  </t>
    </r>
    <r>
      <rPr>
        <i/>
        <sz val="11"/>
        <rFont val="Verdana"/>
        <family val="2"/>
      </rPr>
      <t xml:space="preserve"> Network Solutions (NWS)</t>
    </r>
    <rPh sb="19" eb="21">
      <t>ジギョウ</t>
    </rPh>
    <phoneticPr fontId="2"/>
  </si>
  <si>
    <r>
      <t xml:space="preserve"> </t>
    </r>
    <r>
      <rPr>
        <sz val="11"/>
        <rFont val="ＭＳ Ｐゴシック"/>
        <family val="3"/>
        <charset val="128"/>
      </rPr>
      <t>社会・環境ソリューション</t>
    </r>
    <r>
      <rPr>
        <sz val="11"/>
        <rFont val="Verdana"/>
        <family val="2"/>
      </rPr>
      <t>(ESS)</t>
    </r>
    <r>
      <rPr>
        <sz val="11"/>
        <rFont val="ＭＳ Ｐゴシック"/>
        <family val="3"/>
        <charset val="128"/>
      </rPr>
      <t xml:space="preserve">事業
</t>
    </r>
    <r>
      <rPr>
        <sz val="11"/>
        <rFont val="Verdana"/>
        <family val="2"/>
      </rPr>
      <t xml:space="preserve">  </t>
    </r>
    <r>
      <rPr>
        <i/>
        <sz val="11"/>
        <rFont val="Verdana"/>
        <family val="2"/>
      </rPr>
      <t xml:space="preserve">  Environmental &amp; Social Solutions (ESS)</t>
    </r>
    <rPh sb="1" eb="3">
      <t>シャカイ</t>
    </rPh>
    <rPh sb="4" eb="6">
      <t>カンキョウ</t>
    </rPh>
    <rPh sb="18" eb="20">
      <t>ジギョウ</t>
    </rPh>
    <phoneticPr fontId="2"/>
  </si>
  <si>
    <r>
      <t xml:space="preserve"> </t>
    </r>
    <r>
      <rPr>
        <sz val="11"/>
        <rFont val="ＭＳ Ｐゴシック"/>
        <family val="3"/>
        <charset val="128"/>
      </rPr>
      <t xml:space="preserve">その他
</t>
    </r>
    <r>
      <rPr>
        <sz val="11"/>
        <rFont val="Verdana"/>
        <family val="2"/>
      </rPr>
      <t xml:space="preserve">  </t>
    </r>
    <r>
      <rPr>
        <i/>
        <sz val="11"/>
        <rFont val="Verdana"/>
        <family val="2"/>
      </rPr>
      <t xml:space="preserve">  Others</t>
    </r>
    <rPh sb="3" eb="4">
      <t>タ</t>
    </rPh>
    <phoneticPr fontId="2"/>
  </si>
  <si>
    <r>
      <t xml:space="preserve"> </t>
    </r>
    <r>
      <rPr>
        <b/>
        <sz val="11"/>
        <rFont val="ＭＳ Ｐゴシック"/>
        <family val="3"/>
        <charset val="128"/>
      </rPr>
      <t>売上高</t>
    </r>
    <rPh sb="1" eb="3">
      <t>ウリアゲ</t>
    </rPh>
    <rPh sb="3" eb="4">
      <t>ダカ</t>
    </rPh>
    <phoneticPr fontId="2"/>
  </si>
  <si>
    <r>
      <rPr>
        <i/>
        <sz val="11"/>
        <rFont val="ＭＳ Ｐゴシック"/>
        <family val="3"/>
        <charset val="128"/>
      </rPr>
      <t>　</t>
    </r>
    <r>
      <rPr>
        <i/>
        <sz val="11"/>
        <rFont val="Verdana"/>
        <family val="2"/>
      </rPr>
      <t xml:space="preserve"> Net sales</t>
    </r>
  </si>
  <si>
    <r>
      <t xml:space="preserve"> </t>
    </r>
    <r>
      <rPr>
        <b/>
        <sz val="11"/>
        <rFont val="ＭＳ Ｐゴシック"/>
        <family val="3"/>
        <charset val="128"/>
      </rPr>
      <t>売上総利益率</t>
    </r>
    <rPh sb="1" eb="3">
      <t>ウリアゲ</t>
    </rPh>
    <rPh sb="3" eb="4">
      <t>ソウ</t>
    </rPh>
    <rPh sb="4" eb="6">
      <t>リエキ</t>
    </rPh>
    <rPh sb="6" eb="7">
      <t>リツ</t>
    </rPh>
    <phoneticPr fontId="2"/>
  </si>
  <si>
    <r>
      <rPr>
        <i/>
        <sz val="11"/>
        <rFont val="ＭＳ Ｐゴシック"/>
        <family val="3"/>
        <charset val="128"/>
      </rPr>
      <t>　</t>
    </r>
    <r>
      <rPr>
        <i/>
        <sz val="11"/>
        <rFont val="Verdana"/>
        <family val="2"/>
      </rPr>
      <t xml:space="preserve"> Gross margin</t>
    </r>
    <phoneticPr fontId="2"/>
  </si>
  <si>
    <r>
      <t xml:space="preserve"> </t>
    </r>
    <r>
      <rPr>
        <b/>
        <sz val="11"/>
        <rFont val="ＭＳ Ｐゴシック"/>
        <family val="3"/>
        <charset val="128"/>
      </rPr>
      <t>営業利益</t>
    </r>
    <rPh sb="1" eb="3">
      <t>エイギョウ</t>
    </rPh>
    <rPh sb="3" eb="5">
      <t>リエキ</t>
    </rPh>
    <phoneticPr fontId="2"/>
  </si>
  <si>
    <r>
      <rPr>
        <i/>
        <sz val="11"/>
        <rFont val="ＭＳ Ｐゴシック"/>
        <family val="3"/>
        <charset val="128"/>
      </rPr>
      <t>　</t>
    </r>
    <r>
      <rPr>
        <i/>
        <sz val="11"/>
        <rFont val="Verdana"/>
        <family val="2"/>
      </rPr>
      <t xml:space="preserve"> Operating income</t>
    </r>
  </si>
  <si>
    <r>
      <t xml:space="preserve"> </t>
    </r>
    <r>
      <rPr>
        <sz val="11"/>
        <rFont val="ＭＳ Ｐゴシック"/>
        <family val="3"/>
        <charset val="128"/>
      </rPr>
      <t xml:space="preserve">消去または全社
</t>
    </r>
    <r>
      <rPr>
        <i/>
        <sz val="11"/>
        <rFont val="Verdana"/>
        <family val="2"/>
      </rPr>
      <t xml:space="preserve">   Eliminations and Corporate</t>
    </r>
    <rPh sb="1" eb="3">
      <t>ショウキョ</t>
    </rPh>
    <rPh sb="6" eb="8">
      <t>ゼンシャ</t>
    </rPh>
    <phoneticPr fontId="2"/>
  </si>
  <si>
    <r>
      <t xml:space="preserve"> </t>
    </r>
    <r>
      <rPr>
        <b/>
        <sz val="11"/>
        <rFont val="ＭＳ Ｐゴシック"/>
        <family val="3"/>
        <charset val="128"/>
      </rPr>
      <t>営業利益率</t>
    </r>
    <rPh sb="1" eb="3">
      <t>エイギョウ</t>
    </rPh>
    <rPh sb="3" eb="5">
      <t>リエキ</t>
    </rPh>
    <rPh sb="5" eb="6">
      <t>リツ</t>
    </rPh>
    <phoneticPr fontId="2"/>
  </si>
  <si>
    <r>
      <rPr>
        <i/>
        <sz val="11"/>
        <rFont val="ＭＳ Ｐゴシック"/>
        <family val="3"/>
        <charset val="128"/>
      </rPr>
      <t>　</t>
    </r>
    <r>
      <rPr>
        <i/>
        <sz val="11"/>
        <rFont val="Verdana"/>
        <family val="2"/>
      </rPr>
      <t xml:space="preserve"> Operating income ratio</t>
    </r>
  </si>
  <si>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
      <rPr>
        <sz val="11"/>
        <rFont val="Verdana"/>
        <family val="2"/>
      </rPr>
      <t xml:space="preserve"> *</t>
    </r>
    <r>
      <rPr>
        <sz val="11"/>
        <rFont val="ＭＳ Ｐゴシック"/>
        <family val="3"/>
        <charset val="128"/>
      </rPr>
      <t>未監査</t>
    </r>
    <r>
      <rPr>
        <sz val="11"/>
        <rFont val="Verdana"/>
        <family val="2"/>
      </rPr>
      <t xml:space="preserve"> *</t>
    </r>
    <r>
      <rPr>
        <i/>
        <sz val="11"/>
        <rFont val="Verdana"/>
        <family val="2"/>
      </rPr>
      <t>unaudited</t>
    </r>
    <rPh sb="12" eb="13">
      <t>ネン</t>
    </rPh>
    <rPh sb="14" eb="16">
      <t>ガツキ</t>
    </rPh>
    <rPh sb="42" eb="45">
      <t>ミカンサ</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</si>
  <si>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12" eb="13">
      <t>ネン</t>
    </rPh>
    <rPh sb="14" eb="16">
      <t>ガツキ</t>
    </rPh>
    <phoneticPr fontId="2"/>
  </si>
  <si>
    <r>
      <rPr>
        <sz val="11"/>
        <rFont val="ＭＳ Ｐゴシック"/>
        <family val="3"/>
        <charset val="128"/>
      </rPr>
      <t>主要財務指標</t>
    </r>
    <r>
      <rPr>
        <sz val="11"/>
        <rFont val="Verdana"/>
        <family val="2"/>
      </rPr>
      <t xml:space="preserve">  </t>
    </r>
    <r>
      <rPr>
        <i/>
        <sz val="11"/>
        <rFont val="ＭＳ Ｐゴシック"/>
        <family val="3"/>
        <charset val="128"/>
      </rPr>
      <t>～</t>
    </r>
    <r>
      <rPr>
        <i/>
        <sz val="11"/>
        <rFont val="Verdana"/>
        <family val="2"/>
      </rPr>
      <t xml:space="preserve"> Financial Highlights </t>
    </r>
    <r>
      <rPr>
        <i/>
        <sz val="11"/>
        <rFont val="ＭＳ Ｐゴシック"/>
        <family val="3"/>
        <charset val="128"/>
      </rPr>
      <t>～</t>
    </r>
    <rPh sb="0" eb="2">
      <t>シュヨウ</t>
    </rPh>
    <rPh sb="2" eb="4">
      <t>ザイム</t>
    </rPh>
    <rPh sb="4" eb="6">
      <t>シヒョウ</t>
    </rPh>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</si>
  <si>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2009</t>
    </r>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</si>
  <si>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2010</t>
    </r>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</si>
  <si>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2011</t>
    </r>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</si>
  <si>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2012</t>
    </r>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</si>
  <si>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2013</t>
    </r>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</si>
  <si>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2014</t>
    </r>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</si>
  <si>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2015</t>
    </r>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</si>
  <si>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2016</t>
    </r>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</si>
  <si>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2017</t>
    </r>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</si>
  <si>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2018</t>
    </r>
  </si>
  <si>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2019</t>
    </r>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</si>
  <si>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2020</t>
    </r>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</si>
  <si>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2021</t>
    </r>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</si>
  <si>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2022</t>
    </r>
    <phoneticPr fontId="2"/>
  </si>
  <si>
    <r>
      <rPr>
        <sz val="11"/>
        <rFont val="ＭＳ Ｐゴシック"/>
        <family val="3"/>
        <charset val="128"/>
      </rPr>
      <t xml:space="preserve">百万円
</t>
    </r>
    <r>
      <rPr>
        <i/>
        <sz val="11"/>
        <rFont val="Verdana"/>
        <family val="2"/>
      </rPr>
      <t>millions of yen</t>
    </r>
    <rPh sb="0" eb="3">
      <t>ヒャクマンエン</t>
    </rPh>
    <phoneticPr fontId="2"/>
  </si>
  <si>
    <r>
      <t xml:space="preserve"> </t>
    </r>
    <r>
      <rPr>
        <sz val="11"/>
        <rFont val="ＭＳ Ｐゴシック"/>
        <family val="3"/>
        <charset val="128"/>
      </rPr>
      <t xml:space="preserve">売上高
</t>
    </r>
    <r>
      <rPr>
        <i/>
        <sz val="11"/>
        <rFont val="Verdana"/>
        <family val="2"/>
      </rPr>
      <t xml:space="preserve">   Net sales</t>
    </r>
    <phoneticPr fontId="2"/>
  </si>
  <si>
    <r>
      <t xml:space="preserve"> </t>
    </r>
    <r>
      <rPr>
        <sz val="11"/>
        <rFont val="ＭＳ Ｐゴシック"/>
        <family val="3"/>
        <charset val="128"/>
      </rPr>
      <t xml:space="preserve">営業利益
</t>
    </r>
    <r>
      <rPr>
        <i/>
        <sz val="11"/>
        <rFont val="Verdana"/>
        <family val="2"/>
      </rPr>
      <t xml:space="preserve">   Operating income</t>
    </r>
    <phoneticPr fontId="2"/>
  </si>
  <si>
    <r>
      <t xml:space="preserve"> </t>
    </r>
    <r>
      <rPr>
        <sz val="11"/>
        <rFont val="ＭＳ Ｐゴシック"/>
        <family val="3"/>
        <charset val="128"/>
      </rPr>
      <t xml:space="preserve">営業利益率（％）
</t>
    </r>
    <r>
      <rPr>
        <i/>
        <sz val="11"/>
        <rFont val="Verdana"/>
        <family val="2"/>
      </rPr>
      <t xml:space="preserve">   Operating income ratio</t>
    </r>
    <phoneticPr fontId="2"/>
  </si>
  <si>
    <r>
      <t xml:space="preserve"> </t>
    </r>
    <r>
      <rPr>
        <sz val="11"/>
        <rFont val="ＭＳ Ｐゴシック"/>
        <family val="3"/>
        <charset val="128"/>
      </rPr>
      <t xml:space="preserve">親会社株主に帰属する当期純利益
</t>
    </r>
    <r>
      <rPr>
        <i/>
        <sz val="11"/>
        <rFont val="Verdana"/>
        <family val="2"/>
      </rPr>
      <t xml:space="preserve">  Net income attributable to owners of the parent</t>
    </r>
    <phoneticPr fontId="2"/>
  </si>
  <si>
    <r>
      <t xml:space="preserve"> 1</t>
    </r>
    <r>
      <rPr>
        <sz val="11"/>
        <rFont val="ＭＳ Ｐゴシック"/>
        <family val="3"/>
        <charset val="128"/>
      </rPr>
      <t>株当たり当期純利益（円）　※１</t>
    </r>
    <r>
      <rPr>
        <i/>
        <sz val="11"/>
        <rFont val="Verdana"/>
        <family val="2"/>
      </rPr>
      <t xml:space="preserve">
  EPS (yen)</t>
    </r>
    <r>
      <rPr>
        <i/>
        <sz val="11"/>
        <rFont val="ＭＳ Ｐゴシック"/>
        <family val="3"/>
        <charset val="128"/>
      </rPr>
      <t>　</t>
    </r>
    <r>
      <rPr>
        <i/>
        <sz val="11"/>
        <rFont val="Verdana"/>
        <family val="2"/>
      </rPr>
      <t>*1</t>
    </r>
    <rPh sb="2" eb="3">
      <t>カブ</t>
    </rPh>
    <rPh sb="3" eb="4">
      <t>ア</t>
    </rPh>
    <rPh sb="6" eb="8">
      <t>トウキ</t>
    </rPh>
    <rPh sb="8" eb="11">
      <t>ジュンリエキ</t>
    </rPh>
    <rPh sb="12" eb="13">
      <t>エン</t>
    </rPh>
    <phoneticPr fontId="2"/>
  </si>
  <si>
    <r>
      <t xml:space="preserve"> </t>
    </r>
    <r>
      <rPr>
        <sz val="11"/>
        <rFont val="ＭＳ Ｐゴシック"/>
        <family val="3"/>
        <charset val="128"/>
      </rPr>
      <t xml:space="preserve">総資産
</t>
    </r>
    <r>
      <rPr>
        <sz val="11"/>
        <rFont val="Verdana"/>
        <family val="2"/>
      </rPr>
      <t xml:space="preserve">   </t>
    </r>
    <r>
      <rPr>
        <i/>
        <sz val="11"/>
        <rFont val="Verdana"/>
        <family val="2"/>
      </rPr>
      <t>Total assets</t>
    </r>
    <rPh sb="1" eb="4">
      <t>ソウシサン</t>
    </rPh>
    <phoneticPr fontId="9"/>
  </si>
  <si>
    <r>
      <t xml:space="preserve"> </t>
    </r>
    <r>
      <rPr>
        <sz val="11"/>
        <rFont val="ＭＳ Ｐゴシック"/>
        <family val="3"/>
        <charset val="128"/>
      </rPr>
      <t>総資産経常利益率（</t>
    </r>
    <r>
      <rPr>
        <sz val="11"/>
        <rFont val="Verdana"/>
        <family val="2"/>
      </rPr>
      <t>ROA</t>
    </r>
    <r>
      <rPr>
        <sz val="11"/>
        <rFont val="ＭＳ Ｐゴシック"/>
        <family val="3"/>
        <charset val="128"/>
      </rPr>
      <t xml:space="preserve">）（％）
</t>
    </r>
    <r>
      <rPr>
        <sz val="11"/>
        <rFont val="Verdana"/>
        <family val="2"/>
      </rPr>
      <t xml:space="preserve">  </t>
    </r>
    <r>
      <rPr>
        <i/>
        <sz val="11"/>
        <rFont val="Verdana"/>
        <family val="2"/>
      </rPr>
      <t>ROA(%)</t>
    </r>
    <rPh sb="1" eb="4">
      <t>ソウシサン</t>
    </rPh>
    <rPh sb="4" eb="6">
      <t>ケイジョウ</t>
    </rPh>
    <rPh sb="6" eb="8">
      <t>リエキ</t>
    </rPh>
    <rPh sb="8" eb="9">
      <t>リツ</t>
    </rPh>
    <phoneticPr fontId="9"/>
  </si>
  <si>
    <r>
      <t xml:space="preserve"> </t>
    </r>
    <r>
      <rPr>
        <sz val="11"/>
        <rFont val="ＭＳ Ｐゴシック"/>
        <family val="3"/>
        <charset val="128"/>
      </rPr>
      <t xml:space="preserve">自己資本
</t>
    </r>
    <r>
      <rPr>
        <sz val="11"/>
        <rFont val="Verdana"/>
        <family val="2"/>
      </rPr>
      <t xml:space="preserve">   </t>
    </r>
    <r>
      <rPr>
        <i/>
        <sz val="11"/>
        <rFont val="Verdana"/>
        <family val="2"/>
      </rPr>
      <t>Owner's equity</t>
    </r>
    <rPh sb="1" eb="3">
      <t>ジコ</t>
    </rPh>
    <rPh sb="3" eb="5">
      <t>シホン</t>
    </rPh>
    <phoneticPr fontId="2"/>
  </si>
  <si>
    <r>
      <t xml:space="preserve"> </t>
    </r>
    <r>
      <rPr>
        <sz val="11"/>
        <rFont val="ＭＳ Ｐゴシック"/>
        <family val="3"/>
        <charset val="128"/>
      </rPr>
      <t xml:space="preserve">自己資本比率（％）
</t>
    </r>
    <r>
      <rPr>
        <sz val="11"/>
        <rFont val="Verdana"/>
        <family val="2"/>
      </rPr>
      <t xml:space="preserve">   </t>
    </r>
    <r>
      <rPr>
        <i/>
        <sz val="11"/>
        <rFont val="Verdana"/>
        <family val="2"/>
      </rPr>
      <t>Owner's equity ratio (%)</t>
    </r>
    <rPh sb="1" eb="3">
      <t>ジコ</t>
    </rPh>
    <rPh sb="3" eb="5">
      <t>シホン</t>
    </rPh>
    <rPh sb="5" eb="7">
      <t>ヒリツ</t>
    </rPh>
    <phoneticPr fontId="2"/>
  </si>
  <si>
    <r>
      <t xml:space="preserve"> </t>
    </r>
    <r>
      <rPr>
        <sz val="11"/>
        <rFont val="ＭＳ Ｐゴシック"/>
        <family val="3"/>
        <charset val="128"/>
      </rPr>
      <t>自己資本当期純利益率（</t>
    </r>
    <r>
      <rPr>
        <sz val="11"/>
        <rFont val="Verdana"/>
        <family val="2"/>
      </rPr>
      <t>ROE</t>
    </r>
    <r>
      <rPr>
        <sz val="11"/>
        <rFont val="ＭＳ Ｐゴシック"/>
        <family val="3"/>
        <charset val="128"/>
      </rPr>
      <t xml:space="preserve">）（％）
</t>
    </r>
    <r>
      <rPr>
        <sz val="11"/>
        <rFont val="Verdana"/>
        <family val="2"/>
      </rPr>
      <t xml:space="preserve">   </t>
    </r>
    <r>
      <rPr>
        <i/>
        <sz val="11"/>
        <rFont val="Verdana"/>
        <family val="2"/>
      </rPr>
      <t>ROE(%)</t>
    </r>
    <rPh sb="1" eb="3">
      <t>ジコ</t>
    </rPh>
    <rPh sb="5" eb="7">
      <t>トウキ</t>
    </rPh>
    <rPh sb="7" eb="8">
      <t>ジュン</t>
    </rPh>
    <rPh sb="8" eb="10">
      <t>リエキ</t>
    </rPh>
    <rPh sb="10" eb="11">
      <t>リツ</t>
    </rPh>
    <phoneticPr fontId="2"/>
  </si>
  <si>
    <r>
      <t xml:space="preserve"> </t>
    </r>
    <r>
      <rPr>
        <sz val="11"/>
        <rFont val="ＭＳ Ｐゴシック"/>
        <family val="3"/>
        <charset val="128"/>
      </rPr>
      <t xml:space="preserve">純資産
</t>
    </r>
    <r>
      <rPr>
        <sz val="11"/>
        <rFont val="Verdana"/>
        <family val="2"/>
      </rPr>
      <t xml:space="preserve">   </t>
    </r>
    <r>
      <rPr>
        <i/>
        <sz val="11"/>
        <rFont val="Verdana"/>
        <family val="2"/>
      </rPr>
      <t>Net assets</t>
    </r>
    <rPh sb="1" eb="4">
      <t>ジュンシサン</t>
    </rPh>
    <phoneticPr fontId="2"/>
  </si>
  <si>
    <r>
      <t xml:space="preserve"> 1</t>
    </r>
    <r>
      <rPr>
        <sz val="11"/>
        <rFont val="ＭＳ Ｐゴシック"/>
        <family val="3"/>
        <charset val="128"/>
      </rPr>
      <t>株当たり純資産（円）</t>
    </r>
    <r>
      <rPr>
        <sz val="11"/>
        <rFont val="Verdana"/>
        <family val="2"/>
      </rPr>
      <t xml:space="preserve"> </t>
    </r>
    <r>
      <rPr>
        <sz val="11"/>
        <rFont val="ＭＳ Ｐゴシック"/>
        <family val="3"/>
        <charset val="128"/>
      </rPr>
      <t xml:space="preserve">※１
</t>
    </r>
    <r>
      <rPr>
        <sz val="11"/>
        <rFont val="Verdana"/>
        <family val="2"/>
      </rPr>
      <t xml:space="preserve">   </t>
    </r>
    <r>
      <rPr>
        <i/>
        <sz val="11"/>
        <rFont val="Verdana"/>
        <family val="2"/>
      </rPr>
      <t>Net assets per share</t>
    </r>
    <r>
      <rPr>
        <i/>
        <sz val="11"/>
        <rFont val="ＭＳ Ｐゴシック"/>
        <family val="3"/>
        <charset val="128"/>
      </rPr>
      <t>　</t>
    </r>
    <r>
      <rPr>
        <i/>
        <sz val="11"/>
        <rFont val="Verdana"/>
        <family val="2"/>
      </rPr>
      <t>(yen) *1</t>
    </r>
    <rPh sb="2" eb="3">
      <t>カブ</t>
    </rPh>
    <rPh sb="3" eb="4">
      <t>ア</t>
    </rPh>
    <rPh sb="6" eb="9">
      <t>ジュンシサン</t>
    </rPh>
    <rPh sb="10" eb="11">
      <t>エン</t>
    </rPh>
    <phoneticPr fontId="2"/>
  </si>
  <si>
    <r>
      <t xml:space="preserve"> </t>
    </r>
    <r>
      <rPr>
        <sz val="11"/>
        <rFont val="ＭＳ Ｐゴシック"/>
        <family val="3"/>
        <charset val="128"/>
      </rPr>
      <t xml:space="preserve">フリーキャシュフロー
</t>
    </r>
    <r>
      <rPr>
        <i/>
        <sz val="11"/>
        <rFont val="ＭＳ Ｐゴシック"/>
        <family val="3"/>
        <charset val="128"/>
      </rPr>
      <t>　　</t>
    </r>
    <r>
      <rPr>
        <i/>
        <sz val="11"/>
        <rFont val="Verdana"/>
        <family val="2"/>
      </rPr>
      <t>Free cash flows</t>
    </r>
    <phoneticPr fontId="2"/>
  </si>
  <si>
    <r>
      <t xml:space="preserve"> 1</t>
    </r>
    <r>
      <rPr>
        <sz val="11"/>
        <rFont val="ＭＳ Ｐゴシック"/>
        <family val="3"/>
        <charset val="128"/>
      </rPr>
      <t>株当たり年間配当金額（円）</t>
    </r>
    <r>
      <rPr>
        <sz val="11"/>
        <rFont val="Verdana"/>
        <family val="2"/>
      </rPr>
      <t xml:space="preserve"> </t>
    </r>
    <r>
      <rPr>
        <sz val="11"/>
        <rFont val="ＭＳ Ｐゴシック"/>
        <family val="3"/>
        <charset val="128"/>
      </rPr>
      <t xml:space="preserve">＊１
</t>
    </r>
    <r>
      <rPr>
        <sz val="11"/>
        <rFont val="Verdana"/>
        <family val="2"/>
      </rPr>
      <t xml:space="preserve">   </t>
    </r>
    <r>
      <rPr>
        <i/>
        <sz val="11"/>
        <rFont val="Verdana"/>
        <family val="2"/>
      </rPr>
      <t>Dividends per share (yen)</t>
    </r>
    <r>
      <rPr>
        <i/>
        <sz val="11"/>
        <rFont val="ＭＳ Ｐゴシック"/>
        <family val="3"/>
        <charset val="128"/>
      </rPr>
      <t>　</t>
    </r>
    <r>
      <rPr>
        <i/>
        <sz val="11"/>
        <rFont val="Verdana"/>
        <family val="2"/>
      </rPr>
      <t>*1</t>
    </r>
    <rPh sb="2" eb="3">
      <t>カブ</t>
    </rPh>
    <rPh sb="3" eb="4">
      <t>ア</t>
    </rPh>
    <rPh sb="6" eb="8">
      <t>ネンカン</t>
    </rPh>
    <rPh sb="8" eb="10">
      <t>ハイトウ</t>
    </rPh>
    <rPh sb="10" eb="12">
      <t>キンガク</t>
    </rPh>
    <rPh sb="13" eb="14">
      <t>エン</t>
    </rPh>
    <phoneticPr fontId="2"/>
  </si>
  <si>
    <r>
      <t xml:space="preserve"> </t>
    </r>
    <r>
      <rPr>
        <sz val="11"/>
        <rFont val="ＭＳ Ｐゴシック"/>
        <family val="3"/>
        <charset val="128"/>
      </rPr>
      <t>自己資本配当率</t>
    </r>
    <r>
      <rPr>
        <sz val="11"/>
        <rFont val="Verdana"/>
        <family val="2"/>
      </rPr>
      <t xml:space="preserve">(%)
</t>
    </r>
    <r>
      <rPr>
        <i/>
        <sz val="11"/>
        <rFont val="Verdana"/>
        <family val="2"/>
      </rPr>
      <t xml:space="preserve">  DOE(%)</t>
    </r>
    <rPh sb="1" eb="3">
      <t>ジコ</t>
    </rPh>
    <rPh sb="3" eb="5">
      <t>シホン</t>
    </rPh>
    <rPh sb="5" eb="7">
      <t>ハイトウ</t>
    </rPh>
    <rPh sb="7" eb="8">
      <t>リツ</t>
    </rPh>
    <phoneticPr fontId="2"/>
  </si>
  <si>
    <t>1,8%</t>
    <phoneticPr fontId="2"/>
  </si>
  <si>
    <r>
      <rPr>
        <sz val="11"/>
        <rFont val="Verdana"/>
        <family val="2"/>
      </rPr>
      <t xml:space="preserve"> </t>
    </r>
    <r>
      <rPr>
        <sz val="11"/>
        <rFont val="ＭＳ Ｐゴシック"/>
        <family val="3"/>
        <charset val="128"/>
      </rPr>
      <t>配当性向（連結ベース）（％）</t>
    </r>
    <r>
      <rPr>
        <i/>
        <sz val="11"/>
        <rFont val="Verdana"/>
        <family val="2"/>
      </rPr>
      <t xml:space="preserve">
   Payout ratio</t>
    </r>
    <r>
      <rPr>
        <i/>
        <sz val="11"/>
        <rFont val="ＭＳ Ｐゴシック"/>
        <family val="3"/>
        <charset val="128"/>
      </rPr>
      <t>（％）</t>
    </r>
    <phoneticPr fontId="2"/>
  </si>
  <si>
    <r>
      <rPr>
        <sz val="11"/>
        <rFont val="ＭＳ Ｐゴシック"/>
        <family val="3"/>
        <charset val="128"/>
      </rPr>
      <t>※</t>
    </r>
    <r>
      <rPr>
        <sz val="11"/>
        <rFont val="Verdana"/>
        <family val="2"/>
      </rPr>
      <t xml:space="preserve">2 </t>
    </r>
    <r>
      <rPr>
        <sz val="11"/>
        <rFont val="ＭＳ Ｐゴシック"/>
        <family val="3"/>
        <charset val="128"/>
      </rPr>
      <t>四捨五入等により下一桁が合わない場合があります。</t>
    </r>
    <phoneticPr fontId="2"/>
  </si>
  <si>
    <r>
      <rPr>
        <sz val="11"/>
        <rFont val="ＭＳ Ｐゴシック"/>
        <family val="3"/>
        <charset val="128"/>
      </rPr>
      <t>・・・・・</t>
    </r>
    <phoneticPr fontId="2"/>
  </si>
  <si>
    <r>
      <rPr>
        <b/>
        <u/>
        <sz val="16"/>
        <color indexed="12"/>
        <rFont val="ＭＳ Ｐゴシック"/>
        <family val="3"/>
        <charset val="128"/>
      </rPr>
      <t>←</t>
    </r>
    <r>
      <rPr>
        <b/>
        <u/>
        <sz val="16"/>
        <color indexed="12"/>
        <rFont val="Verdana"/>
        <family val="2"/>
      </rPr>
      <t xml:space="preserve"> </t>
    </r>
    <r>
      <rPr>
        <b/>
        <u/>
        <sz val="16"/>
        <color indexed="12"/>
        <rFont val="ＭＳ Ｐゴシック"/>
        <family val="3"/>
        <charset val="128"/>
      </rPr>
      <t>目次に戻る</t>
    </r>
    <rPh sb="2" eb="4">
      <t>モクジ</t>
    </rPh>
    <rPh sb="5" eb="6">
      <t>モド</t>
    </rPh>
    <phoneticPr fontId="2"/>
  </si>
  <si>
    <r>
      <rPr>
        <b/>
        <sz val="14"/>
        <color theme="1"/>
        <rFont val="MS UI Gothic"/>
        <family val="2"/>
        <charset val="128"/>
      </rPr>
      <t>１</t>
    </r>
    <r>
      <rPr>
        <b/>
        <sz val="14"/>
        <color indexed="8"/>
        <rFont val="メイリオ"/>
        <family val="3"/>
        <charset val="128"/>
      </rPr>
      <t>．受注残</t>
    </r>
    <r>
      <rPr>
        <b/>
        <sz val="14"/>
        <color indexed="8"/>
        <rFont val="Verdana"/>
        <family val="2"/>
      </rPr>
      <t xml:space="preserve"> </t>
    </r>
    <r>
      <rPr>
        <b/>
        <sz val="14"/>
        <color indexed="8"/>
        <rFont val="メイリオ"/>
        <family val="3"/>
        <charset val="128"/>
      </rPr>
      <t>（</t>
    </r>
    <r>
      <rPr>
        <b/>
        <sz val="14"/>
        <color indexed="8"/>
        <rFont val="Verdana"/>
        <family val="2"/>
      </rPr>
      <t>Orders Baclog</t>
    </r>
    <r>
      <rPr>
        <b/>
        <sz val="14"/>
        <color indexed="8"/>
        <rFont val="メイリオ"/>
        <family val="3"/>
        <charset val="128"/>
      </rPr>
      <t>）</t>
    </r>
    <rPh sb="2" eb="4">
      <t>ジュチュウ</t>
    </rPh>
    <rPh sb="4" eb="5">
      <t>ザン</t>
    </rPh>
    <phoneticPr fontId="2"/>
  </si>
  <si>
    <r>
      <t>2</t>
    </r>
    <r>
      <rPr>
        <b/>
        <sz val="14"/>
        <color indexed="8"/>
        <rFont val="メイリオ"/>
        <family val="3"/>
        <charset val="128"/>
      </rPr>
      <t>．事業内容別連結売上高</t>
    </r>
    <r>
      <rPr>
        <b/>
        <sz val="14"/>
        <color indexed="8"/>
        <rFont val="Verdana"/>
        <family val="2"/>
      </rPr>
      <t xml:space="preserve"> </t>
    </r>
    <r>
      <rPr>
        <b/>
        <sz val="14"/>
        <color indexed="8"/>
        <rFont val="メイリオ"/>
        <family val="3"/>
        <charset val="128"/>
      </rPr>
      <t>（</t>
    </r>
    <r>
      <rPr>
        <b/>
        <sz val="14"/>
        <color indexed="8"/>
        <rFont val="Verdana"/>
        <family val="2"/>
      </rPr>
      <t>Sales by Business Type</t>
    </r>
    <r>
      <rPr>
        <b/>
        <sz val="14"/>
        <color indexed="8"/>
        <rFont val="メイリオ"/>
        <family val="3"/>
        <charset val="128"/>
      </rPr>
      <t>）</t>
    </r>
    <rPh sb="2" eb="4">
      <t>ジギョウ</t>
    </rPh>
    <rPh sb="4" eb="6">
      <t>ナイヨウ</t>
    </rPh>
    <rPh sb="6" eb="7">
      <t>ベツ</t>
    </rPh>
    <rPh sb="7" eb="9">
      <t>レンケツ</t>
    </rPh>
    <rPh sb="9" eb="11">
      <t>ウリアゲ</t>
    </rPh>
    <rPh sb="11" eb="12">
      <t>タカ</t>
    </rPh>
    <phoneticPr fontId="2"/>
  </si>
  <si>
    <r>
      <t>3</t>
    </r>
    <r>
      <rPr>
        <b/>
        <sz val="14"/>
        <color indexed="8"/>
        <rFont val="メイリオ"/>
        <family val="3"/>
        <charset val="128"/>
      </rPr>
      <t>．マーケット別受注</t>
    </r>
    <r>
      <rPr>
        <b/>
        <sz val="14"/>
        <color indexed="8"/>
        <rFont val="Verdana"/>
        <family val="2"/>
      </rPr>
      <t xml:space="preserve"> </t>
    </r>
    <r>
      <rPr>
        <b/>
        <sz val="14"/>
        <color indexed="8"/>
        <rFont val="メイリオ"/>
        <family val="3"/>
        <charset val="128"/>
      </rPr>
      <t>（</t>
    </r>
    <r>
      <rPr>
        <b/>
        <sz val="14"/>
        <color indexed="8"/>
        <rFont val="Verdana"/>
        <family val="2"/>
      </rPr>
      <t>Order Receipts by Market</t>
    </r>
    <r>
      <rPr>
        <b/>
        <sz val="14"/>
        <color indexed="8"/>
        <rFont val="メイリオ"/>
        <family val="3"/>
        <charset val="128"/>
      </rPr>
      <t>）</t>
    </r>
    <rPh sb="8" eb="10">
      <t>ジュチュウ</t>
    </rPh>
    <phoneticPr fontId="2"/>
  </si>
  <si>
    <r>
      <t>4</t>
    </r>
    <r>
      <rPr>
        <b/>
        <sz val="14"/>
        <color indexed="8"/>
        <rFont val="メイリオ"/>
        <family val="3"/>
        <charset val="128"/>
      </rPr>
      <t>．マーケット別売上</t>
    </r>
    <r>
      <rPr>
        <b/>
        <sz val="14"/>
        <color indexed="8"/>
        <rFont val="Verdana"/>
        <family val="2"/>
      </rPr>
      <t xml:space="preserve"> </t>
    </r>
    <r>
      <rPr>
        <b/>
        <sz val="14"/>
        <color indexed="8"/>
        <rFont val="メイリオ"/>
        <family val="3"/>
        <charset val="128"/>
      </rPr>
      <t>（</t>
    </r>
    <r>
      <rPr>
        <b/>
        <sz val="14"/>
        <color indexed="8"/>
        <rFont val="Verdana"/>
        <family val="2"/>
      </rPr>
      <t>Sales by Market</t>
    </r>
    <r>
      <rPr>
        <b/>
        <sz val="14"/>
        <color indexed="8"/>
        <rFont val="メイリオ"/>
        <family val="3"/>
        <charset val="128"/>
      </rPr>
      <t>）</t>
    </r>
    <rPh sb="8" eb="10">
      <t>ウリアゲ</t>
    </rPh>
    <phoneticPr fontId="2"/>
  </si>
  <si>
    <r>
      <t>Note</t>
    </r>
    <r>
      <rPr>
        <sz val="12"/>
        <color theme="1"/>
        <rFont val="ＭＳ Ｐゴシック"/>
        <family val="2"/>
        <charset val="128"/>
      </rPr>
      <t>　Reclassified segment data for FY22.3 and FY21.3 are calucurated from 1Q FY23.3 segment backlogs with orders and sales for reference only</t>
    </r>
    <phoneticPr fontId="2"/>
  </si>
  <si>
    <r>
      <t xml:space="preserve"> </t>
    </r>
    <r>
      <rPr>
        <sz val="11"/>
        <rFont val="ＭＳ Ｐゴシック"/>
        <family val="3"/>
        <charset val="128"/>
      </rPr>
      <t>社会・環境ソリューション</t>
    </r>
    <r>
      <rPr>
        <sz val="11"/>
        <rFont val="Verdana"/>
        <family val="2"/>
      </rPr>
      <t>(ESS)</t>
    </r>
    <r>
      <rPr>
        <sz val="11"/>
        <rFont val="ＭＳ Ｐゴシック"/>
        <family val="3"/>
        <charset val="128"/>
      </rPr>
      <t xml:space="preserve">事業
</t>
    </r>
    <r>
      <rPr>
        <sz val="11"/>
        <rFont val="Verdana"/>
        <family val="2"/>
      </rPr>
      <t xml:space="preserve">  </t>
    </r>
    <r>
      <rPr>
        <i/>
        <sz val="11"/>
        <rFont val="Verdana"/>
        <family val="2"/>
      </rPr>
      <t xml:space="preserve">  Environmental &amp; Social Solutions</t>
    </r>
    <rPh sb="1" eb="3">
      <t>シャカイ</t>
    </rPh>
    <rPh sb="4" eb="6">
      <t>カンキョウ</t>
    </rPh>
    <rPh sb="18" eb="20">
      <t>ジギョウ</t>
    </rPh>
    <phoneticPr fontId="2"/>
  </si>
  <si>
    <t>セグメント別業績 （Segment Info. ）</t>
    <phoneticPr fontId="2"/>
  </si>
  <si>
    <t>損益計算書 （Profit &amp; Loss Statement ）</t>
    <phoneticPr fontId="2"/>
  </si>
  <si>
    <t>貸借対照表 （Balance Sheet ）</t>
    <phoneticPr fontId="2"/>
  </si>
  <si>
    <t>キャッシュフロー計算書 （Cash Flows ）</t>
    <phoneticPr fontId="2"/>
  </si>
  <si>
    <t>主要財務指標 （Financial Highlights ）</t>
    <rPh sb="0" eb="2">
      <t>シュヨウ</t>
    </rPh>
    <rPh sb="2" eb="4">
      <t>ザイム</t>
    </rPh>
    <rPh sb="4" eb="6">
      <t>シヒョウ</t>
    </rPh>
    <phoneticPr fontId="2"/>
  </si>
  <si>
    <r>
      <t>NECネッツエスアイ株式会社</t>
    </r>
    <r>
      <rPr>
        <b/>
        <i/>
        <sz val="12"/>
        <rFont val="游ゴシック"/>
        <family val="3"/>
        <charset val="128"/>
      </rPr>
      <t xml:space="preserve"> 
NEC Networks &amp; System Integration Corporation</t>
    </r>
    <phoneticPr fontId="2"/>
  </si>
  <si>
    <t>【参考】旧セグメント別業績 （Old Segment Info. ）</t>
  </si>
  <si>
    <r>
      <rPr>
        <sz val="12"/>
        <color theme="1"/>
        <rFont val="ＭＳ Ｐゴシック"/>
        <family val="2"/>
        <charset val="128"/>
      </rPr>
      <t>※</t>
    </r>
    <r>
      <rPr>
        <sz val="12"/>
        <color theme="1"/>
        <rFont val="Verdana"/>
        <family val="2"/>
      </rPr>
      <t>22.3</t>
    </r>
    <r>
      <rPr>
        <sz val="12"/>
        <color theme="1"/>
        <rFont val="ＭＳ Ｐゴシック"/>
        <family val="2"/>
        <charset val="128"/>
      </rPr>
      <t>期以前の、新セグメントへの訴求数値は、</t>
    </r>
    <r>
      <rPr>
        <sz val="12"/>
        <color theme="1"/>
        <rFont val="Verdana"/>
        <family val="2"/>
      </rPr>
      <t>23.3</t>
    </r>
    <r>
      <rPr>
        <sz val="12"/>
        <color theme="1"/>
        <rFont val="MS UI Gothic"/>
        <family val="2"/>
        <charset val="128"/>
      </rPr>
      <t>期１</t>
    </r>
    <r>
      <rPr>
        <sz val="12"/>
        <color theme="1"/>
        <rFont val="Verdana"/>
        <family val="2"/>
      </rPr>
      <t>Q</t>
    </r>
    <r>
      <rPr>
        <sz val="12"/>
        <color theme="1"/>
        <rFont val="MS UI Gothic"/>
        <family val="2"/>
        <charset val="128"/>
      </rPr>
      <t>の数値から受注・売上にて簡易的に戻した(逆算)参考値です。</t>
    </r>
    <rPh sb="5" eb="6">
      <t>キ</t>
    </rPh>
    <rPh sb="6" eb="8">
      <t>イゼン</t>
    </rPh>
    <rPh sb="10" eb="11">
      <t>シン</t>
    </rPh>
    <rPh sb="18" eb="20">
      <t>ソキュウ</t>
    </rPh>
    <rPh sb="20" eb="22">
      <t>スウチ</t>
    </rPh>
    <rPh sb="28" eb="29">
      <t>キ</t>
    </rPh>
    <rPh sb="32" eb="34">
      <t>スウチ</t>
    </rPh>
    <rPh sb="36" eb="38">
      <t>ジュチュウ</t>
    </rPh>
    <rPh sb="39" eb="41">
      <t>ウリアゲ</t>
    </rPh>
    <rPh sb="43" eb="46">
      <t>カンイテキ</t>
    </rPh>
    <rPh sb="47" eb="48">
      <t>モド</t>
    </rPh>
    <rPh sb="51" eb="53">
      <t>ギャクサン</t>
    </rPh>
    <rPh sb="54" eb="57">
      <t>サンコウチ</t>
    </rPh>
    <phoneticPr fontId="2"/>
  </si>
  <si>
    <r>
      <t xml:space="preserve">補足データ集（数値データ）
</t>
    </r>
    <r>
      <rPr>
        <b/>
        <i/>
        <sz val="12"/>
        <rFont val="游ゴシック"/>
        <family val="3"/>
        <charset val="128"/>
      </rPr>
      <t>Reference data</t>
    </r>
    <rPh sb="0" eb="2">
      <t>ホソク</t>
    </rPh>
    <rPh sb="5" eb="6">
      <t>シュウ</t>
    </rPh>
    <rPh sb="7" eb="9">
      <t>スウチ</t>
    </rPh>
    <phoneticPr fontId="2"/>
  </si>
  <si>
    <r>
      <t>DX</t>
    </r>
    <r>
      <rPr>
        <sz val="12"/>
        <rFont val="メイリオ"/>
        <family val="3"/>
        <charset val="128"/>
      </rPr>
      <t>ソリューション</t>
    </r>
    <phoneticPr fontId="2"/>
  </si>
  <si>
    <r>
      <t>DX</t>
    </r>
    <r>
      <rPr>
        <sz val="12"/>
        <rFont val="メイリオ"/>
        <family val="3"/>
        <charset val="128"/>
      </rPr>
      <t xml:space="preserve">ソリューション
</t>
    </r>
    <r>
      <rPr>
        <sz val="12"/>
        <rFont val="Verdana"/>
        <family val="2"/>
      </rPr>
      <t>DX Solutions</t>
    </r>
    <phoneticPr fontId="2"/>
  </si>
  <si>
    <r>
      <rPr>
        <sz val="12"/>
        <rFont val="メイリオ"/>
        <family val="3"/>
        <charset val="128"/>
      </rPr>
      <t xml:space="preserve">社会・環境ソリューション
</t>
    </r>
    <r>
      <rPr>
        <sz val="12"/>
        <rFont val="Verdana"/>
        <family val="2"/>
      </rPr>
      <t>Evironmental &amp; Social Solutions</t>
    </r>
    <rPh sb="0" eb="2">
      <t>シャカイ</t>
    </rPh>
    <rPh sb="3" eb="5">
      <t>カンキョウ</t>
    </rPh>
    <phoneticPr fontId="2"/>
  </si>
  <si>
    <r>
      <rPr>
        <sz val="12"/>
        <rFont val="メイリオ"/>
        <family val="3"/>
        <charset val="128"/>
      </rPr>
      <t xml:space="preserve">その他
</t>
    </r>
    <r>
      <rPr>
        <sz val="12"/>
        <rFont val="Verdana"/>
        <family val="2"/>
      </rPr>
      <t>Others</t>
    </r>
    <rPh sb="2" eb="3">
      <t>タ</t>
    </rPh>
    <phoneticPr fontId="2"/>
  </si>
  <si>
    <r>
      <rPr>
        <sz val="12"/>
        <rFont val="メイリオ"/>
        <family val="3"/>
        <charset val="128"/>
      </rPr>
      <t xml:space="preserve">合計
</t>
    </r>
    <r>
      <rPr>
        <sz val="12"/>
        <rFont val="Verdana"/>
        <family val="2"/>
      </rPr>
      <t>Total</t>
    </r>
    <rPh sb="0" eb="2">
      <t>ゴウケイ</t>
    </rPh>
    <phoneticPr fontId="2"/>
  </si>
  <si>
    <r>
      <t>2023</t>
    </r>
    <r>
      <rPr>
        <sz val="14"/>
        <rFont val="メイリオ"/>
        <family val="3"/>
        <charset val="128"/>
      </rPr>
      <t>年</t>
    </r>
    <r>
      <rPr>
        <sz val="14"/>
        <rFont val="Verdana"/>
        <family val="2"/>
      </rPr>
      <t>3</t>
    </r>
    <r>
      <rPr>
        <sz val="14"/>
        <rFont val="メイリオ"/>
        <family val="3"/>
        <charset val="128"/>
      </rPr>
      <t>月期</t>
    </r>
    <r>
      <rPr>
        <sz val="14"/>
        <rFont val="Verdana"/>
        <family val="2"/>
      </rPr>
      <t>(FY2023/3)</t>
    </r>
    <rPh sb="4" eb="5">
      <t>ネン</t>
    </rPh>
    <rPh sb="6" eb="7">
      <t>ガツ</t>
    </rPh>
    <rPh sb="7" eb="8">
      <t>キ</t>
    </rPh>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</si>
  <si>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2023</t>
    </r>
    <phoneticPr fontId="2"/>
  </si>
  <si>
    <r>
      <t xml:space="preserve"> </t>
    </r>
    <r>
      <rPr>
        <sz val="11"/>
        <rFont val="ＭＳ Ｐゴシック"/>
        <family val="3"/>
        <charset val="128"/>
      </rPr>
      <t xml:space="preserve">発行済み株式総数（株）
</t>
    </r>
    <r>
      <rPr>
        <sz val="11"/>
        <rFont val="Verdana"/>
        <family val="2"/>
      </rPr>
      <t xml:space="preserve">   </t>
    </r>
    <r>
      <rPr>
        <i/>
        <sz val="11"/>
        <rFont val="Verdana"/>
        <family val="2"/>
      </rPr>
      <t>Total number of shares issued (shares)</t>
    </r>
    <r>
      <rPr>
        <i/>
        <sz val="11"/>
        <rFont val="ＭＳ Ｐゴシック"/>
        <family val="3"/>
        <charset val="128"/>
      </rPr>
      <t>　</t>
    </r>
    <rPh sb="10" eb="11">
      <t>カブ</t>
    </rPh>
    <phoneticPr fontId="2"/>
  </si>
  <si>
    <r>
      <rPr>
        <sz val="11"/>
        <rFont val="ＭＳ Ｐゴシック"/>
        <family val="3"/>
        <charset val="128"/>
      </rPr>
      <t>※</t>
    </r>
    <r>
      <rPr>
        <sz val="11"/>
        <rFont val="Verdana"/>
        <family val="2"/>
      </rPr>
      <t>1 2020</t>
    </r>
    <r>
      <rPr>
        <sz val="11"/>
        <rFont val="ＭＳ Ｐゴシック"/>
        <family val="3"/>
        <charset val="128"/>
      </rPr>
      <t>年</t>
    </r>
    <r>
      <rPr>
        <sz val="11"/>
        <rFont val="Verdana"/>
        <family val="2"/>
      </rPr>
      <t>3</t>
    </r>
    <r>
      <rPr>
        <sz val="11"/>
        <rFont val="ＭＳ Ｐゴシック"/>
        <family val="3"/>
        <charset val="128"/>
      </rPr>
      <t>月期以前の</t>
    </r>
    <r>
      <rPr>
        <sz val="11"/>
        <rFont val="Verdana"/>
        <family val="2"/>
      </rPr>
      <t>1</t>
    </r>
    <r>
      <rPr>
        <sz val="11"/>
        <rFont val="ＭＳ Ｐゴシック"/>
        <family val="3"/>
        <charset val="128"/>
      </rPr>
      <t>株指標につきましては、</t>
    </r>
    <r>
      <rPr>
        <sz val="11"/>
        <rFont val="Verdana"/>
        <family val="2"/>
      </rPr>
      <t>2020</t>
    </r>
    <r>
      <rPr>
        <sz val="11"/>
        <rFont val="ＭＳ Ｐゴシック"/>
        <family val="3"/>
        <charset val="128"/>
      </rPr>
      <t>年</t>
    </r>
    <r>
      <rPr>
        <sz val="11"/>
        <rFont val="Verdana"/>
        <family val="2"/>
      </rPr>
      <t>6</t>
    </r>
    <r>
      <rPr>
        <sz val="11"/>
        <rFont val="ＭＳ Ｐゴシック"/>
        <family val="3"/>
        <charset val="128"/>
      </rPr>
      <t>月</t>
    </r>
    <r>
      <rPr>
        <sz val="11"/>
        <rFont val="Verdana"/>
        <family val="2"/>
      </rPr>
      <t>1</t>
    </r>
    <r>
      <rPr>
        <sz val="11"/>
        <rFont val="ＭＳ Ｐゴシック"/>
        <family val="3"/>
        <charset val="128"/>
      </rPr>
      <t>日付で実施した</t>
    </r>
    <r>
      <rPr>
        <sz val="11"/>
        <rFont val="Verdana"/>
        <family val="2"/>
      </rPr>
      <t xml:space="preserve"> 1:3</t>
    </r>
    <r>
      <rPr>
        <sz val="11"/>
        <rFont val="ＭＳ Ｐゴシック"/>
        <family val="3"/>
        <charset val="128"/>
      </rPr>
      <t>の株式分割を反映して換算した値で示しています。</t>
    </r>
    <rPh sb="15" eb="16">
      <t>カブ</t>
    </rPh>
    <rPh sb="16" eb="18">
      <t>シヒョウ</t>
    </rPh>
    <phoneticPr fontId="2"/>
  </si>
  <si>
    <t>*1: Per share indicators for the fiscal years ended March 2020 and prior thereto presented above reflect the three-for-one stock split conducted on June 1, 2020.</t>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</si>
  <si>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2023</t>
    </r>
    <rPh sb="12" eb="13">
      <t>ネン</t>
    </rPh>
    <rPh sb="14" eb="16">
      <t>ガツキ</t>
    </rPh>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</si>
  <si>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2023</t>
    </r>
    <rPh sb="12" eb="13">
      <t>ネン</t>
    </rPh>
    <rPh sb="14" eb="16">
      <t>ガツキ</t>
    </rPh>
    <phoneticPr fontId="2"/>
  </si>
  <si>
    <r>
      <t>2022</t>
    </r>
    <r>
      <rPr>
        <sz val="11"/>
        <color theme="1"/>
        <rFont val="ＭＳ Ｐゴシック"/>
        <family val="3"/>
        <charset val="128"/>
      </rPr>
      <t>年度</t>
    </r>
    <r>
      <rPr>
        <sz val="11"/>
        <color theme="1"/>
        <rFont val="Verdana"/>
        <family val="2"/>
      </rPr>
      <t xml:space="preserve"> (2023</t>
    </r>
    <r>
      <rPr>
        <sz val="11"/>
        <color theme="1"/>
        <rFont val="ＭＳ Ｐゴシック"/>
        <family val="3"/>
        <charset val="128"/>
      </rPr>
      <t>年</t>
    </r>
    <r>
      <rPr>
        <sz val="11"/>
        <color theme="1"/>
        <rFont val="Verdana"/>
        <family val="2"/>
      </rPr>
      <t>3</t>
    </r>
    <r>
      <rPr>
        <sz val="11"/>
        <color theme="1"/>
        <rFont val="ＭＳ Ｐゴシック"/>
        <family val="3"/>
        <charset val="128"/>
      </rPr>
      <t>月期</t>
    </r>
    <r>
      <rPr>
        <sz val="11"/>
        <color theme="1"/>
        <rFont val="Verdana"/>
        <family val="2"/>
      </rPr>
      <t xml:space="preserve">) 
</t>
    </r>
    <r>
      <rPr>
        <i/>
        <sz val="11"/>
        <color theme="1"/>
        <rFont val="Verdana"/>
        <family val="2"/>
      </rPr>
      <t>FY ended March 2023</t>
    </r>
    <rPh sb="4" eb="6">
      <t>ネンド</t>
    </rPh>
    <phoneticPr fontId="2"/>
  </si>
  <si>
    <t>下期売上</t>
    <rPh sb="0" eb="2">
      <t>シモキ</t>
    </rPh>
    <rPh sb="2" eb="4">
      <t>ウリアゲ</t>
    </rPh>
    <phoneticPr fontId="2"/>
  </si>
  <si>
    <t>通期GP</t>
    <rPh sb="0" eb="2">
      <t>ツウキ</t>
    </rPh>
    <phoneticPr fontId="2"/>
  </si>
  <si>
    <t>上期GP</t>
    <rPh sb="0" eb="2">
      <t>カミキ</t>
    </rPh>
    <phoneticPr fontId="2"/>
  </si>
  <si>
    <t>下期GP</t>
    <rPh sb="0" eb="2">
      <t>シモキ</t>
    </rPh>
    <phoneticPr fontId="2"/>
  </si>
  <si>
    <t>GPM</t>
    <phoneticPr fontId="2"/>
  </si>
  <si>
    <r>
      <t>1Q</t>
    </r>
    <r>
      <rPr>
        <sz val="14"/>
        <rFont val="ＭＳ Ｐゴシック"/>
        <family val="3"/>
        <charset val="128"/>
      </rPr>
      <t>末</t>
    </r>
    <rPh sb="2" eb="3">
      <t>マツ</t>
    </rPh>
    <phoneticPr fontId="2"/>
  </si>
  <si>
    <r>
      <rPr>
        <sz val="14"/>
        <rFont val="ＭＳ Ｐゴシック"/>
        <family val="3"/>
        <charset val="128"/>
      </rPr>
      <t>上期末</t>
    </r>
    <rPh sb="0" eb="2">
      <t>カミキ</t>
    </rPh>
    <rPh sb="2" eb="3">
      <t>マツ</t>
    </rPh>
    <phoneticPr fontId="2"/>
  </si>
  <si>
    <r>
      <t>3Q</t>
    </r>
    <r>
      <rPr>
        <sz val="14"/>
        <rFont val="Meiryo UI"/>
        <family val="3"/>
        <charset val="128"/>
      </rPr>
      <t>末</t>
    </r>
    <rPh sb="2" eb="3">
      <t>マツ</t>
    </rPh>
    <phoneticPr fontId="2"/>
  </si>
  <si>
    <r>
      <rPr>
        <sz val="14"/>
        <rFont val="Meiryo UI"/>
        <family val="3"/>
        <charset val="128"/>
      </rPr>
      <t>年度末</t>
    </r>
    <rPh sb="0" eb="3">
      <t>ネンドマツ</t>
    </rPh>
    <phoneticPr fontId="2"/>
  </si>
  <si>
    <r>
      <t>2024</t>
    </r>
    <r>
      <rPr>
        <sz val="11"/>
        <rFont val="ＭＳ Ｐゴシック"/>
        <family val="3"/>
        <charset val="128"/>
      </rPr>
      <t>年度</t>
    </r>
    <r>
      <rPr>
        <sz val="11"/>
        <rFont val="Verdana"/>
        <family val="2"/>
      </rPr>
      <t xml:space="preserve"> (2025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ending March 2025</t>
    </r>
    <rPh sb="12" eb="13">
      <t>ネン</t>
    </rPh>
    <rPh sb="14" eb="16">
      <t>ガツキ</t>
    </rPh>
    <phoneticPr fontId="2"/>
  </si>
  <si>
    <r>
      <t>2024</t>
    </r>
    <r>
      <rPr>
        <sz val="14"/>
        <rFont val="メイリオ"/>
        <family val="3"/>
        <charset val="128"/>
      </rPr>
      <t>年</t>
    </r>
    <r>
      <rPr>
        <sz val="14"/>
        <rFont val="Verdana"/>
        <family val="2"/>
      </rPr>
      <t>3</t>
    </r>
    <r>
      <rPr>
        <sz val="14"/>
        <rFont val="メイリオ"/>
        <family val="3"/>
        <charset val="128"/>
      </rPr>
      <t>月期</t>
    </r>
    <r>
      <rPr>
        <sz val="14"/>
        <rFont val="Verdana"/>
        <family val="2"/>
      </rPr>
      <t>(FY2024/3)</t>
    </r>
    <rPh sb="4" eb="5">
      <t>ネン</t>
    </rPh>
    <rPh sb="6" eb="7">
      <t>ガツ</t>
    </rPh>
    <rPh sb="7" eb="8">
      <t>キ</t>
    </rPh>
    <phoneticPr fontId="2"/>
  </si>
  <si>
    <t>1Q</t>
    <phoneticPr fontId="2"/>
  </si>
  <si>
    <r>
      <rPr>
        <sz val="12"/>
        <rFont val="メイリオ"/>
        <family val="3"/>
        <charset val="128"/>
      </rPr>
      <t xml:space="preserve">ネットワークソリューション
</t>
    </r>
    <r>
      <rPr>
        <sz val="12"/>
        <rFont val="Verdana"/>
        <family val="2"/>
      </rPr>
      <t>Network Solutions</t>
    </r>
    <phoneticPr fontId="2"/>
  </si>
  <si>
    <r>
      <t>※FY22.3</t>
    </r>
    <r>
      <rPr>
        <sz val="10"/>
        <color rgb="FF0000FF"/>
        <rFont val="游ゴシック  "/>
        <family val="3"/>
        <charset val="128"/>
      </rPr>
      <t>以前</t>
    </r>
    <r>
      <rPr>
        <sz val="10"/>
        <color indexed="12"/>
        <rFont val="游ゴシック  "/>
        <family val="3"/>
        <charset val="128"/>
      </rPr>
      <t>のセグメント（Segment for and before FY22.3)</t>
    </r>
    <rPh sb="7" eb="9">
      <t>イゼン</t>
    </rPh>
    <phoneticPr fontId="2"/>
  </si>
  <si>
    <r>
      <t>※セグメント別受注残、事業別売上高、マーケット別受注高</t>
    </r>
    <r>
      <rPr>
        <sz val="10"/>
        <color rgb="FF0000FF"/>
        <rFont val="游ゴシック  "/>
        <family val="3"/>
        <charset val="128"/>
      </rPr>
      <t xml:space="preserve">/売上高
</t>
    </r>
    <r>
      <rPr>
        <sz val="10"/>
        <color indexed="12"/>
        <rFont val="游ゴシック  "/>
        <family val="3"/>
        <charset val="128"/>
      </rPr>
      <t>　</t>
    </r>
    <r>
      <rPr>
        <sz val="9"/>
        <color rgb="FF0000FF"/>
        <rFont val="游ゴシック  "/>
        <family val="3"/>
        <charset val="128"/>
      </rPr>
      <t>（Orders backlog, Sales by business type, Orders/Sales by market)</t>
    </r>
    <rPh sb="7" eb="10">
      <t>ジュチュウザン</t>
    </rPh>
    <rPh sb="11" eb="16">
      <t>ジギョウベツウリアゲ</t>
    </rPh>
    <rPh sb="16" eb="17">
      <t>ダカ</t>
    </rPh>
    <rPh sb="23" eb="24">
      <t>ベツ</t>
    </rPh>
    <rPh sb="24" eb="26">
      <t>ジュチュウ</t>
    </rPh>
    <rPh sb="26" eb="27">
      <t>ダカ</t>
    </rPh>
    <rPh sb="28" eb="31">
      <t>ウリアゲダカ</t>
    </rPh>
    <phoneticPr fontId="2"/>
  </si>
  <si>
    <r>
      <t>2023</t>
    </r>
    <r>
      <rPr>
        <sz val="11"/>
        <rFont val="ＭＳ Ｐゴシック"/>
        <family val="3"/>
        <charset val="128"/>
      </rPr>
      <t>年度</t>
    </r>
    <r>
      <rPr>
        <sz val="11"/>
        <rFont val="Verdana"/>
        <family val="2"/>
      </rPr>
      <t xml:space="preserve"> (2024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2024</t>
    </r>
    <rPh sb="12" eb="13">
      <t>ネン</t>
    </rPh>
    <rPh sb="14" eb="16">
      <t>ガツキ</t>
    </rPh>
    <phoneticPr fontId="2"/>
  </si>
  <si>
    <r>
      <t>2023</t>
    </r>
    <r>
      <rPr>
        <sz val="11"/>
        <color theme="1"/>
        <rFont val="ＭＳ Ｐゴシック"/>
        <family val="3"/>
        <charset val="128"/>
      </rPr>
      <t>年度</t>
    </r>
    <r>
      <rPr>
        <sz val="11"/>
        <color theme="1"/>
        <rFont val="Verdana"/>
        <family val="2"/>
      </rPr>
      <t xml:space="preserve"> (2024</t>
    </r>
    <r>
      <rPr>
        <sz val="11"/>
        <color theme="1"/>
        <rFont val="ＭＳ Ｐゴシック"/>
        <family val="3"/>
        <charset val="128"/>
      </rPr>
      <t>年</t>
    </r>
    <r>
      <rPr>
        <sz val="11"/>
        <color theme="1"/>
        <rFont val="Verdana"/>
        <family val="2"/>
      </rPr>
      <t>3</t>
    </r>
    <r>
      <rPr>
        <sz val="11"/>
        <color theme="1"/>
        <rFont val="ＭＳ Ｐゴシック"/>
        <family val="3"/>
        <charset val="128"/>
      </rPr>
      <t>月期</t>
    </r>
    <r>
      <rPr>
        <sz val="11"/>
        <color theme="1"/>
        <rFont val="Verdana"/>
        <family val="2"/>
      </rPr>
      <t xml:space="preserve">) 
</t>
    </r>
    <r>
      <rPr>
        <i/>
        <sz val="11"/>
        <color theme="1"/>
        <rFont val="Verdana"/>
        <family val="2"/>
      </rPr>
      <t>FY ended March 2024</t>
    </r>
    <rPh sb="4" eb="6">
      <t>ネンド</t>
    </rPh>
    <phoneticPr fontId="2"/>
  </si>
  <si>
    <r>
      <t>2023</t>
    </r>
    <r>
      <rPr>
        <sz val="11"/>
        <rFont val="ＭＳ Ｐゴシック"/>
        <family val="3"/>
        <charset val="128"/>
      </rPr>
      <t>年度</t>
    </r>
    <r>
      <rPr>
        <sz val="11"/>
        <rFont val="Verdana"/>
        <family val="2"/>
      </rPr>
      <t xml:space="preserve"> (2024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2024</t>
    </r>
    <rPh sb="12" eb="13">
      <t>ネン</t>
    </rPh>
    <rPh sb="14" eb="16">
      <t>ガツキ</t>
    </rPh>
    <phoneticPr fontId="2"/>
  </si>
  <si>
    <r>
      <t>2023</t>
    </r>
    <r>
      <rPr>
        <sz val="11"/>
        <rFont val="ＭＳ Ｐゴシック"/>
        <family val="3"/>
        <charset val="128"/>
      </rPr>
      <t>年度</t>
    </r>
    <r>
      <rPr>
        <sz val="11"/>
        <rFont val="Verdana"/>
        <family val="2"/>
      </rPr>
      <t xml:space="preserve"> (2024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2024</t>
    </r>
    <phoneticPr fontId="2"/>
  </si>
  <si>
    <t>検算</t>
    <rPh sb="0" eb="2">
      <t>ケンザン</t>
    </rPh>
    <phoneticPr fontId="2"/>
  </si>
  <si>
    <r>
      <rPr>
        <b/>
        <sz val="11"/>
        <rFont val="ＭＳ Ｐゴシック"/>
        <family val="3"/>
        <charset val="128"/>
      </rPr>
      <t>※</t>
    </r>
    <r>
      <rPr>
        <b/>
        <sz val="11"/>
        <rFont val="Verdana"/>
        <family val="2"/>
      </rPr>
      <t>22.3</t>
    </r>
    <r>
      <rPr>
        <b/>
        <sz val="11"/>
        <rFont val="ＭＳ Ｐゴシック"/>
        <family val="3"/>
        <charset val="128"/>
      </rPr>
      <t>期、</t>
    </r>
    <r>
      <rPr>
        <b/>
        <sz val="11"/>
        <rFont val="Verdana"/>
        <family val="2"/>
      </rPr>
      <t>21.3</t>
    </r>
    <r>
      <rPr>
        <b/>
        <sz val="11"/>
        <rFont val="ＭＳ Ｐゴシック"/>
        <family val="3"/>
        <charset val="128"/>
      </rPr>
      <t>期は本事業セグメントに合わせた組替え後の数値です。</t>
    </r>
    <r>
      <rPr>
        <sz val="11"/>
        <rFont val="Verdana"/>
        <family val="2"/>
      </rPr>
      <t xml:space="preserve">
</t>
    </r>
    <r>
      <rPr>
        <b/>
        <i/>
        <sz val="11"/>
        <rFont val="ＭＳ Ｐゴシック"/>
        <family val="3"/>
        <charset val="128"/>
      </rPr>
      <t>※</t>
    </r>
    <r>
      <rPr>
        <b/>
        <i/>
        <sz val="11"/>
        <rFont val="Verdana"/>
        <family val="2"/>
      </rPr>
      <t xml:space="preserve">Segment figures for FY22.3 and FY21.3 have been recalculated in accordance with this business segments </t>
    </r>
    <rPh sb="5" eb="6">
      <t>キ</t>
    </rPh>
    <rPh sb="11" eb="12">
      <t>キ</t>
    </rPh>
    <rPh sb="13" eb="14">
      <t>ホン</t>
    </rPh>
    <phoneticPr fontId="2"/>
  </si>
  <si>
    <r>
      <rPr>
        <b/>
        <sz val="11"/>
        <rFont val="ＭＳ Ｐゴシック"/>
        <family val="3"/>
        <charset val="128"/>
      </rPr>
      <t>※</t>
    </r>
    <r>
      <rPr>
        <b/>
        <sz val="11"/>
        <rFont val="Verdana"/>
        <family val="2"/>
      </rPr>
      <t>23.3</t>
    </r>
    <r>
      <rPr>
        <b/>
        <sz val="11"/>
        <rFont val="ＭＳ Ｐゴシック"/>
        <family val="3"/>
        <charset val="128"/>
      </rPr>
      <t>期、</t>
    </r>
    <r>
      <rPr>
        <b/>
        <sz val="11"/>
        <rFont val="Verdana"/>
        <family val="2"/>
      </rPr>
      <t>24.3</t>
    </r>
    <r>
      <rPr>
        <b/>
        <sz val="11"/>
        <rFont val="ＭＳ Ｐゴシック"/>
        <family val="3"/>
        <charset val="128"/>
      </rPr>
      <t>期は現行の事業セグメントに合わせた組替え後の数値です。</t>
    </r>
    <r>
      <rPr>
        <sz val="11"/>
        <rFont val="Verdana"/>
        <family val="2"/>
      </rPr>
      <t xml:space="preserve">
</t>
    </r>
    <r>
      <rPr>
        <b/>
        <i/>
        <sz val="11"/>
        <rFont val="ＭＳ Ｐゴシック"/>
        <family val="3"/>
        <charset val="128"/>
      </rPr>
      <t>※</t>
    </r>
    <r>
      <rPr>
        <b/>
        <i/>
        <sz val="11"/>
        <rFont val="Verdana"/>
        <family val="2"/>
      </rPr>
      <t xml:space="preserve">Segment figures for FY24.3 and FY23.3 have been recalculated in accordance with the current business segments </t>
    </r>
    <rPh sb="5" eb="6">
      <t>キ</t>
    </rPh>
    <rPh sb="11" eb="12">
      <t>キ</t>
    </rPh>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</si>
  <si>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2023</t>
    </r>
    <r>
      <rPr>
        <sz val="11"/>
        <rFont val="Verdana"/>
        <family val="2"/>
      </rPr>
      <t xml:space="preserve"> *</t>
    </r>
    <r>
      <rPr>
        <sz val="11"/>
        <rFont val="ＭＳ Ｐゴシック"/>
        <family val="3"/>
        <charset val="128"/>
      </rPr>
      <t>未監査</t>
    </r>
    <r>
      <rPr>
        <sz val="11"/>
        <rFont val="Verdana"/>
        <family val="2"/>
      </rPr>
      <t xml:space="preserve"> *</t>
    </r>
    <r>
      <rPr>
        <i/>
        <sz val="11"/>
        <rFont val="Verdana"/>
        <family val="2"/>
      </rPr>
      <t>unaudited</t>
    </r>
    <rPh sb="12" eb="13">
      <t>ネン</t>
    </rPh>
    <rPh sb="14" eb="16">
      <t>ガツキ</t>
    </rPh>
    <rPh sb="42" eb="45">
      <t>ミカンサ</t>
    </rPh>
    <phoneticPr fontId="2"/>
  </si>
  <si>
    <t>na</t>
    <phoneticPr fontId="2"/>
  </si>
  <si>
    <r>
      <t>2024</t>
    </r>
    <r>
      <rPr>
        <sz val="11"/>
        <color theme="1"/>
        <rFont val="ＭＳ Ｐゴシック"/>
        <family val="3"/>
        <charset val="128"/>
      </rPr>
      <t>年度</t>
    </r>
    <r>
      <rPr>
        <sz val="11"/>
        <color theme="1"/>
        <rFont val="Verdana"/>
        <family val="2"/>
      </rPr>
      <t xml:space="preserve"> (2025</t>
    </r>
    <r>
      <rPr>
        <sz val="11"/>
        <color theme="1"/>
        <rFont val="ＭＳ Ｐゴシック"/>
        <family val="3"/>
        <charset val="128"/>
      </rPr>
      <t>年</t>
    </r>
    <r>
      <rPr>
        <sz val="11"/>
        <color theme="1"/>
        <rFont val="Verdana"/>
        <family val="2"/>
      </rPr>
      <t>3</t>
    </r>
    <r>
      <rPr>
        <sz val="11"/>
        <color theme="1"/>
        <rFont val="ＭＳ Ｐゴシック"/>
        <family val="3"/>
        <charset val="128"/>
      </rPr>
      <t>月期</t>
    </r>
    <r>
      <rPr>
        <sz val="11"/>
        <color theme="1"/>
        <rFont val="Verdana"/>
        <family val="2"/>
      </rPr>
      <t xml:space="preserve">) 
</t>
    </r>
    <r>
      <rPr>
        <i/>
        <sz val="11"/>
        <color theme="1"/>
        <rFont val="Verdana"/>
        <family val="2"/>
      </rPr>
      <t>FY ending March 2025</t>
    </r>
    <rPh sb="4" eb="6">
      <t>ネンド</t>
    </rPh>
    <phoneticPr fontId="2"/>
  </si>
  <si>
    <r>
      <t>2025</t>
    </r>
    <r>
      <rPr>
        <sz val="11"/>
        <color theme="1"/>
        <rFont val="ＭＳ Ｐゴシック"/>
        <family val="3"/>
        <charset val="128"/>
      </rPr>
      <t>年度</t>
    </r>
    <r>
      <rPr>
        <sz val="11"/>
        <color theme="1"/>
        <rFont val="Verdana"/>
        <family val="2"/>
      </rPr>
      <t xml:space="preserve"> (2026</t>
    </r>
    <r>
      <rPr>
        <sz val="11"/>
        <color theme="1"/>
        <rFont val="ＭＳ Ｐゴシック"/>
        <family val="3"/>
        <charset val="128"/>
      </rPr>
      <t>年</t>
    </r>
    <r>
      <rPr>
        <sz val="11"/>
        <color theme="1"/>
        <rFont val="Verdana"/>
        <family val="2"/>
      </rPr>
      <t>3</t>
    </r>
    <r>
      <rPr>
        <sz val="11"/>
        <color theme="1"/>
        <rFont val="ＭＳ Ｐゴシック"/>
        <family val="3"/>
        <charset val="128"/>
      </rPr>
      <t>月期</t>
    </r>
    <r>
      <rPr>
        <sz val="11"/>
        <color theme="1"/>
        <rFont val="Verdana"/>
        <family val="2"/>
      </rPr>
      <t xml:space="preserve">) 
</t>
    </r>
    <r>
      <rPr>
        <i/>
        <sz val="11"/>
        <color theme="1"/>
        <rFont val="Verdana"/>
        <family val="2"/>
      </rPr>
      <t>FY ending March 2026</t>
    </r>
    <rPh sb="4" eb="6">
      <t>ネンド</t>
    </rPh>
    <phoneticPr fontId="2"/>
  </si>
  <si>
    <r>
      <t>2024</t>
    </r>
    <r>
      <rPr>
        <sz val="11"/>
        <rFont val="ＭＳ Ｐゴシック"/>
        <family val="3"/>
        <charset val="128"/>
      </rPr>
      <t>年度</t>
    </r>
    <r>
      <rPr>
        <sz val="11"/>
        <rFont val="Verdana"/>
        <family val="2"/>
      </rPr>
      <t xml:space="preserve"> (2025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ending March 2025</t>
    </r>
    <rPh sb="12" eb="13">
      <t>ネン</t>
    </rPh>
    <rPh sb="14" eb="16">
      <t>ガツキ</t>
    </rPh>
    <phoneticPr fontId="2"/>
  </si>
  <si>
    <r>
      <t>2025</t>
    </r>
    <r>
      <rPr>
        <sz val="11"/>
        <rFont val="ＭＳ Ｐゴシック"/>
        <family val="3"/>
        <charset val="128"/>
      </rPr>
      <t>年度</t>
    </r>
    <r>
      <rPr>
        <sz val="11"/>
        <rFont val="Verdana"/>
        <family val="2"/>
      </rPr>
      <t xml:space="preserve"> (2026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ending March 2026</t>
    </r>
    <rPh sb="12" eb="13">
      <t>ネン</t>
    </rPh>
    <rPh sb="14" eb="16">
      <t>ガツキ</t>
    </rPh>
    <phoneticPr fontId="2"/>
  </si>
  <si>
    <r>
      <t xml:space="preserve">2024/6/30
</t>
    </r>
    <r>
      <rPr>
        <i/>
        <sz val="10"/>
        <color theme="1"/>
        <rFont val="Verdana"/>
        <family val="2"/>
      </rPr>
      <t>As of Jun 30, 2024</t>
    </r>
    <phoneticPr fontId="2"/>
  </si>
  <si>
    <t>2024/9/30
As of Sep 30, 2024</t>
    <phoneticPr fontId="2"/>
  </si>
  <si>
    <t>2024/12/31
As of Dec 31, 2024</t>
    <phoneticPr fontId="2"/>
  </si>
  <si>
    <t>2025/3/31
As of Mar 31, 2025</t>
    <phoneticPr fontId="2"/>
  </si>
  <si>
    <t>2025/6/30
As of Jun 30, 2025</t>
    <phoneticPr fontId="2"/>
  </si>
  <si>
    <t>2025/9/30
As of Sep 30, 2025</t>
    <phoneticPr fontId="2"/>
  </si>
  <si>
    <t>2025/12/31
As of Dec 31, 2025</t>
    <phoneticPr fontId="2"/>
  </si>
  <si>
    <t>2026/3/31
As of Mar 31, 2026</t>
    <phoneticPr fontId="2"/>
  </si>
  <si>
    <r>
      <t>2025</t>
    </r>
    <r>
      <rPr>
        <sz val="14"/>
        <rFont val="メイリオ"/>
        <family val="3"/>
        <charset val="128"/>
      </rPr>
      <t>年</t>
    </r>
    <r>
      <rPr>
        <sz val="14"/>
        <rFont val="Verdana"/>
        <family val="2"/>
      </rPr>
      <t>3</t>
    </r>
    <r>
      <rPr>
        <sz val="14"/>
        <rFont val="メイリオ"/>
        <family val="3"/>
        <charset val="128"/>
      </rPr>
      <t>月期</t>
    </r>
    <r>
      <rPr>
        <sz val="14"/>
        <rFont val="Verdana"/>
        <family val="2"/>
      </rPr>
      <t>(FY2025/3)</t>
    </r>
    <rPh sb="4" eb="5">
      <t>ネン</t>
    </rPh>
    <rPh sb="6" eb="7">
      <t>ガツ</t>
    </rPh>
    <rPh sb="7" eb="8">
      <t>キ</t>
    </rPh>
    <phoneticPr fontId="2"/>
  </si>
  <si>
    <r>
      <rPr>
        <b/>
        <sz val="12"/>
        <rFont val="ＭＳ Ｐゴシック"/>
        <family val="3"/>
        <charset val="128"/>
      </rPr>
      <t>※</t>
    </r>
    <r>
      <rPr>
        <b/>
        <sz val="12"/>
        <rFont val="Verdana"/>
        <family val="2"/>
      </rPr>
      <t>24.3</t>
    </r>
    <r>
      <rPr>
        <b/>
        <sz val="12"/>
        <rFont val="ＭＳ Ｐゴシック"/>
        <family val="3"/>
        <charset val="128"/>
      </rPr>
      <t>期、</t>
    </r>
    <r>
      <rPr>
        <b/>
        <sz val="12"/>
        <rFont val="Verdana"/>
        <family val="2"/>
      </rPr>
      <t>23.3</t>
    </r>
    <r>
      <rPr>
        <b/>
        <sz val="12"/>
        <rFont val="ＭＳ Ｐゴシック"/>
        <family val="3"/>
        <charset val="128"/>
      </rPr>
      <t>期は現行の事業セグメントに合わせた組替え後の数値です。</t>
    </r>
    <r>
      <rPr>
        <sz val="12"/>
        <rFont val="Verdana"/>
        <family val="2"/>
      </rPr>
      <t xml:space="preserve">
</t>
    </r>
    <r>
      <rPr>
        <b/>
        <i/>
        <sz val="12"/>
        <rFont val="ＭＳ Ｐゴシック"/>
        <family val="3"/>
        <charset val="128"/>
      </rPr>
      <t>※</t>
    </r>
    <r>
      <rPr>
        <b/>
        <i/>
        <sz val="12"/>
        <rFont val="Verdana"/>
        <family val="2"/>
      </rPr>
      <t xml:space="preserve">Segment figures for FY24.3 and FY23.3 have been recalculated in accordance with the current business segments </t>
    </r>
    <rPh sb="5" eb="6">
      <t>キ</t>
    </rPh>
    <rPh sb="11" eb="12">
      <t>キ</t>
    </rPh>
    <phoneticPr fontId="2"/>
  </si>
  <si>
    <t>各種参考データ　（Supplemental Data）</t>
    <rPh sb="0" eb="2">
      <t>カクシュ</t>
    </rPh>
    <rPh sb="2" eb="4">
      <t>サンコウ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</si>
</sst>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 &quot;#,##0"/>
    <numFmt numFmtId="177" formatCode="0.0%"/>
    <numFmt numFmtId="178" formatCode="#,##0_);[Red]\(#,##0\)"/>
    <numFmt numFmtId="179" formatCode="#,##0.00_ "/>
    <numFmt numFmtId="180" formatCode="#,##0.00_);[Red]\(#,##0.00\)"/>
    <numFmt numFmtId="181" formatCode="#,##0_ "/>
    <numFmt numFmtId="182" formatCode="#,##0.0_);[Red]\(#,##0.0\)"/>
    <numFmt numFmtId="183" formatCode="0.0_ "/>
    <numFmt numFmtId="184" formatCode="#,##0_);\(#,##0\)"/>
    <numFmt numFmtId="185" formatCode="0_);[Red]\(0\)"/>
    <numFmt numFmtId="186" formatCode="#,##0.0_ "/>
  </numFmts>
  <fonts count="99">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2"/>
      <name val="ＭＳ Ｐゴシック"/>
      <family val="3"/>
      <charset val="128"/>
    </font>
    <font>
      <i/>
      <sz val="11"/>
      <name val="ＭＳ Ｐゴシック"/>
      <family val="3"/>
      <charset val="128"/>
    </font>
    <font>
      <b/>
      <u/>
      <sz val="12"/>
      <color indexed="12"/>
      <name val="ＭＳ Ｐゴシック"/>
      <family val="3"/>
      <charset val="128"/>
    </font>
    <font>
      <u/>
      <sz val="11"/>
      <color indexed="12"/>
      <name val="ＭＳ Ｐゴシック"/>
      <family val="3"/>
      <charset val="128"/>
    </font>
    <font>
      <b/>
      <sz val="11"/>
      <name val="ＭＳ Ｐゴシック"/>
      <family val="3"/>
      <charset val="128"/>
    </font>
    <font>
      <sz val="11"/>
      <color indexed="10"/>
      <name val="ＭＳ Ｐゴシック"/>
      <family val="3"/>
      <charset val="128"/>
    </font>
    <font>
      <sz val="11"/>
      <name val="MS UI Gothic"/>
      <family val="3"/>
      <charset val="128"/>
    </font>
    <font>
      <sz val="9"/>
      <name val="MS UI Gothic"/>
      <family val="3"/>
      <charset val="128"/>
    </font>
    <font>
      <sz val="10"/>
      <name val="ＭＳ Ｐゴシック"/>
      <family val="3"/>
      <charset val="128"/>
    </font>
    <font>
      <sz val="9"/>
      <name val="ＭＳ Ｐゴシック"/>
      <family val="3"/>
      <charset val="128"/>
    </font>
    <font>
      <b/>
      <i/>
      <u/>
      <sz val="12"/>
      <color indexed="12"/>
      <name val="ＭＳ Ｐゴシック"/>
      <family val="3"/>
      <charset val="128"/>
    </font>
    <font>
      <sz val="11"/>
      <name val="ＭＳ Ｐゴシック"/>
      <family val="3"/>
      <charset val="128"/>
    </font>
    <font>
      <b/>
      <i/>
      <sz val="11"/>
      <name val="ＭＳ Ｐゴシック"/>
      <family val="3"/>
      <charset val="128"/>
    </font>
    <font>
      <sz val="11"/>
      <color theme="1"/>
      <name val="ＭＳ Ｐゴシック"/>
      <family val="3"/>
      <charset val="128"/>
    </font>
    <font>
      <sz val="11"/>
      <color rgb="FFFF0000"/>
      <name val="ＭＳ Ｐゴシック"/>
      <family val="3"/>
      <charset val="128"/>
    </font>
    <font>
      <sz val="12"/>
      <name val="Arial"/>
      <family val="2"/>
    </font>
    <font>
      <sz val="10"/>
      <color theme="1"/>
      <name val="ＭＳ Ｐゴシック"/>
      <family val="3"/>
      <charset val="128"/>
    </font>
    <font>
      <sz val="14"/>
      <color indexed="8"/>
      <name val="Verdana"/>
      <family val="2"/>
    </font>
    <font>
      <sz val="14"/>
      <color indexed="8"/>
      <name val="メイリオ"/>
      <family val="3"/>
      <charset val="128"/>
    </font>
    <font>
      <sz val="12"/>
      <color indexed="8"/>
      <name val="Verdana"/>
      <family val="2"/>
    </font>
    <font>
      <sz val="14"/>
      <color rgb="FFFF0000"/>
      <name val="Verdana"/>
      <family val="2"/>
    </font>
    <font>
      <sz val="11"/>
      <color theme="1"/>
      <name val="ＭＳ Ｐゴシック"/>
      <family val="3"/>
      <charset val="128"/>
      <scheme val="minor"/>
    </font>
    <font>
      <sz val="14"/>
      <color theme="1"/>
      <name val="Verdana"/>
      <family val="2"/>
    </font>
    <font>
      <sz val="12"/>
      <color theme="1"/>
      <name val="Verdana"/>
      <family val="2"/>
    </font>
    <font>
      <i/>
      <sz val="12"/>
      <color theme="1"/>
      <name val="Verdana"/>
      <family val="2"/>
    </font>
    <font>
      <b/>
      <sz val="14"/>
      <color theme="1"/>
      <name val="Verdana"/>
      <family val="2"/>
    </font>
    <font>
      <b/>
      <sz val="12"/>
      <color theme="1"/>
      <name val="Verdana"/>
      <family val="2"/>
    </font>
    <font>
      <sz val="14"/>
      <color indexed="8"/>
      <name val="ＭＳ Ｐゴシック"/>
      <family val="3"/>
      <charset val="128"/>
    </font>
    <font>
      <sz val="12"/>
      <color indexed="8"/>
      <name val="メイリオ"/>
      <family val="3"/>
      <charset val="128"/>
    </font>
    <font>
      <sz val="16"/>
      <color theme="1"/>
      <name val="Verdana"/>
      <family val="2"/>
    </font>
    <font>
      <b/>
      <sz val="14"/>
      <color indexed="8"/>
      <name val="メイリオ"/>
      <family val="3"/>
      <charset val="128"/>
    </font>
    <font>
      <b/>
      <sz val="14"/>
      <color indexed="8"/>
      <name val="Verdana"/>
      <family val="2"/>
    </font>
    <font>
      <sz val="14"/>
      <color indexed="8"/>
      <name val="Arial"/>
      <family val="2"/>
    </font>
    <font>
      <sz val="14"/>
      <color indexed="8"/>
      <name val="Meiryo UI"/>
      <family val="3"/>
      <charset val="128"/>
    </font>
    <font>
      <i/>
      <sz val="12"/>
      <color indexed="8"/>
      <name val="メイリオ"/>
      <family val="3"/>
      <charset val="128"/>
    </font>
    <font>
      <sz val="14"/>
      <name val="Verdana"/>
      <family val="2"/>
    </font>
    <font>
      <sz val="12"/>
      <color indexed="8"/>
      <name val="ＭＳ Ｐゴシック"/>
      <family val="3"/>
      <charset val="128"/>
    </font>
    <font>
      <sz val="11"/>
      <color theme="1"/>
      <name val="Verdana"/>
      <family val="2"/>
    </font>
    <font>
      <b/>
      <i/>
      <sz val="12"/>
      <color theme="1"/>
      <name val="Verdana"/>
      <family val="2"/>
    </font>
    <font>
      <sz val="12"/>
      <color theme="1"/>
      <name val="ＭＳ Ｐゴシック"/>
      <family val="3"/>
      <charset val="128"/>
      <scheme val="minor"/>
    </font>
    <font>
      <sz val="14"/>
      <color theme="1"/>
      <name val="Meiryo UI"/>
      <family val="3"/>
      <charset val="128"/>
    </font>
    <font>
      <sz val="16"/>
      <color theme="1"/>
      <name val="Meiryo UI"/>
      <family val="3"/>
      <charset val="128"/>
    </font>
    <font>
      <sz val="14"/>
      <color theme="1"/>
      <name val="ＭＳ Ｐゴシック"/>
      <family val="3"/>
      <charset val="128"/>
      <scheme val="minor"/>
    </font>
    <font>
      <sz val="14"/>
      <color rgb="FFFF0000"/>
      <name val="ＭＳ Ｐゴシック"/>
      <family val="3"/>
      <charset val="128"/>
      <scheme val="minor"/>
    </font>
    <font>
      <sz val="11"/>
      <name val="Verdana"/>
      <family val="2"/>
    </font>
    <font>
      <b/>
      <u/>
      <sz val="12"/>
      <color indexed="12"/>
      <name val="Verdana"/>
      <family val="2"/>
    </font>
    <font>
      <b/>
      <i/>
      <u/>
      <sz val="12"/>
      <color indexed="12"/>
      <name val="Verdana"/>
      <family val="2"/>
    </font>
    <font>
      <i/>
      <sz val="11"/>
      <name val="Verdana"/>
      <family val="2"/>
    </font>
    <font>
      <b/>
      <sz val="11"/>
      <name val="Verdana"/>
      <family val="2"/>
    </font>
    <font>
      <sz val="16"/>
      <name val="Verdana"/>
      <family val="2"/>
    </font>
    <font>
      <i/>
      <sz val="11"/>
      <color theme="1"/>
      <name val="Verdana"/>
      <family val="2"/>
    </font>
    <font>
      <sz val="10"/>
      <color theme="1"/>
      <name val="Verdana"/>
      <family val="2"/>
    </font>
    <font>
      <i/>
      <sz val="10"/>
      <color theme="1"/>
      <name val="Verdana"/>
      <family val="2"/>
    </font>
    <font>
      <sz val="9"/>
      <name val="Verdana"/>
      <family val="2"/>
    </font>
    <font>
      <i/>
      <sz val="9"/>
      <name val="Verdana"/>
      <family val="2"/>
    </font>
    <font>
      <sz val="10"/>
      <name val="Verdana"/>
      <family val="2"/>
    </font>
    <font>
      <i/>
      <sz val="10"/>
      <name val="Verdana"/>
      <family val="2"/>
    </font>
    <font>
      <b/>
      <i/>
      <sz val="11"/>
      <name val="Verdana"/>
      <family val="2"/>
    </font>
    <font>
      <b/>
      <i/>
      <u/>
      <sz val="11"/>
      <color rgb="FFFF0000"/>
      <name val="Verdana"/>
      <family val="2"/>
    </font>
    <font>
      <sz val="11"/>
      <color theme="0"/>
      <name val="Verdana"/>
      <family val="2"/>
    </font>
    <font>
      <sz val="11"/>
      <color indexed="10"/>
      <name val="Verdana"/>
      <family val="2"/>
    </font>
    <font>
      <sz val="11"/>
      <color rgb="FFFF0000"/>
      <name val="Verdana"/>
      <family val="2"/>
    </font>
    <font>
      <i/>
      <sz val="11"/>
      <color rgb="FFFF0000"/>
      <name val="Verdana"/>
      <family val="2"/>
    </font>
    <font>
      <sz val="18"/>
      <name val="Verdana"/>
      <family val="2"/>
    </font>
    <font>
      <b/>
      <sz val="12"/>
      <name val="Verdana"/>
      <family val="2"/>
    </font>
    <font>
      <b/>
      <i/>
      <sz val="12"/>
      <name val="Verdana"/>
      <family val="2"/>
    </font>
    <font>
      <b/>
      <u/>
      <sz val="16"/>
      <color indexed="12"/>
      <name val="Verdana"/>
      <family val="2"/>
    </font>
    <font>
      <b/>
      <u/>
      <sz val="16"/>
      <color indexed="12"/>
      <name val="ＭＳ Ｐゴシック"/>
      <family val="3"/>
      <charset val="128"/>
    </font>
    <font>
      <b/>
      <sz val="16"/>
      <name val="Verdana"/>
      <family val="2"/>
    </font>
    <font>
      <b/>
      <i/>
      <u/>
      <sz val="16"/>
      <color indexed="12"/>
      <name val="Verdana"/>
      <family val="2"/>
    </font>
    <font>
      <sz val="11"/>
      <name val="Verdana"/>
      <family val="3"/>
      <charset val="128"/>
    </font>
    <font>
      <b/>
      <sz val="14"/>
      <color theme="1"/>
      <name val="MS UI Gothic"/>
      <family val="2"/>
      <charset val="128"/>
    </font>
    <font>
      <b/>
      <sz val="14"/>
      <color theme="1"/>
      <name val="Verdana"/>
      <family val="2"/>
      <charset val="128"/>
    </font>
    <font>
      <sz val="12"/>
      <color theme="1"/>
      <name val="ＭＳ Ｐゴシック"/>
      <family val="2"/>
      <charset val="128"/>
    </font>
    <font>
      <sz val="12"/>
      <color theme="1"/>
      <name val="MS UI Gothic"/>
      <family val="2"/>
      <charset val="128"/>
    </font>
    <font>
      <sz val="12"/>
      <color theme="1"/>
      <name val="Verdana"/>
      <family val="2"/>
      <charset val="128"/>
    </font>
    <font>
      <b/>
      <sz val="12"/>
      <name val="游ゴシック"/>
      <family val="3"/>
      <charset val="128"/>
    </font>
    <font>
      <b/>
      <i/>
      <sz val="12"/>
      <name val="游ゴシック"/>
      <family val="3"/>
      <charset val="128"/>
    </font>
    <font>
      <sz val="12"/>
      <name val="Verdana"/>
      <family val="2"/>
    </font>
    <font>
      <sz val="12"/>
      <name val="メイリオ"/>
      <family val="3"/>
      <charset val="128"/>
    </font>
    <font>
      <sz val="12"/>
      <name val="ＭＳ Ｐゴシック"/>
      <family val="3"/>
      <charset val="128"/>
    </font>
    <font>
      <sz val="12"/>
      <name val="Verdana"/>
      <family val="3"/>
      <charset val="128"/>
    </font>
    <font>
      <b/>
      <i/>
      <sz val="12"/>
      <name val="ＭＳ Ｐゴシック"/>
      <family val="3"/>
      <charset val="128"/>
    </font>
    <font>
      <sz val="14"/>
      <name val="メイリオ"/>
      <family val="3"/>
      <charset val="128"/>
    </font>
    <font>
      <b/>
      <sz val="13"/>
      <name val="Arial Unicode MS"/>
      <family val="3"/>
      <charset val="128"/>
    </font>
    <font>
      <sz val="13"/>
      <name val="Arial Unicode MS"/>
      <family val="3"/>
      <charset val="128"/>
    </font>
    <font>
      <sz val="14"/>
      <name val="ＭＳ Ｐゴシック"/>
      <family val="3"/>
      <charset val="128"/>
    </font>
    <font>
      <sz val="14"/>
      <name val="Meiryo UI"/>
      <family val="3"/>
      <charset val="128"/>
    </font>
    <font>
      <sz val="14"/>
      <color theme="0"/>
      <name val="Verdana"/>
      <family val="2"/>
    </font>
    <font>
      <sz val="10"/>
      <color indexed="12"/>
      <name val="游ゴシック  "/>
      <family val="3"/>
      <charset val="128"/>
    </font>
    <font>
      <sz val="10"/>
      <color rgb="FF0000FF"/>
      <name val="游ゴシック  "/>
      <family val="3"/>
      <charset val="128"/>
    </font>
    <font>
      <sz val="9"/>
      <color rgb="FF0000FF"/>
      <name val="游ゴシック  "/>
      <family val="3"/>
      <charset val="128"/>
    </font>
    <font>
      <sz val="13"/>
      <color rgb="FFFF0000"/>
      <name val="Arial Unicode MS"/>
      <family val="3"/>
      <charset val="128"/>
    </font>
    <font>
      <u/>
      <sz val="12"/>
      <color indexed="12"/>
      <name val="ＭＳ Ｐゴシック"/>
      <family val="3"/>
      <charset val="128"/>
    </font>
    <font>
      <sz val="11"/>
      <color theme="0" tint="-0.249977111117893"/>
      <name val="Verdana"/>
      <family val="2"/>
    </font>
  </fonts>
  <fills count="10">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44"/>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99CCFF"/>
        <bgColor indexed="64"/>
      </patternFill>
    </fill>
    <fill>
      <patternFill patternType="solid">
        <fgColor theme="8" tint="0.59999389629810485"/>
        <bgColor indexed="64"/>
      </patternFill>
    </fill>
  </fills>
  <borders count="208">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tted">
        <color indexed="22"/>
      </bottom>
      <diagonal/>
    </border>
    <border>
      <left style="thin">
        <color indexed="64"/>
      </left>
      <right style="thin">
        <color indexed="64"/>
      </right>
      <top style="thin">
        <color indexed="64"/>
      </top>
      <bottom style="dotted">
        <color indexed="22"/>
      </bottom>
      <diagonal/>
    </border>
    <border>
      <left style="thin">
        <color indexed="64"/>
      </left>
      <right/>
      <top style="thin">
        <color indexed="64"/>
      </top>
      <bottom style="dotted">
        <color indexed="22"/>
      </bottom>
      <diagonal/>
    </border>
    <border>
      <left/>
      <right style="thin">
        <color indexed="64"/>
      </right>
      <top style="thin">
        <color indexed="64"/>
      </top>
      <bottom style="dotted">
        <color indexed="22"/>
      </bottom>
      <diagonal/>
    </border>
    <border>
      <left style="double">
        <color indexed="64"/>
      </left>
      <right style="thin">
        <color indexed="64"/>
      </right>
      <top style="thin">
        <color indexed="64"/>
      </top>
      <bottom style="hair">
        <color indexed="55"/>
      </bottom>
      <diagonal/>
    </border>
    <border>
      <left style="thin">
        <color indexed="64"/>
      </left>
      <right style="thin">
        <color indexed="64"/>
      </right>
      <top style="thin">
        <color indexed="64"/>
      </top>
      <bottom style="hair">
        <color indexed="55"/>
      </bottom>
      <diagonal/>
    </border>
    <border>
      <left style="thin">
        <color indexed="64"/>
      </left>
      <right/>
      <top style="thin">
        <color indexed="64"/>
      </top>
      <bottom style="hair">
        <color indexed="55"/>
      </bottom>
      <diagonal/>
    </border>
    <border>
      <left/>
      <right style="thin">
        <color indexed="64"/>
      </right>
      <top style="thin">
        <color indexed="64"/>
      </top>
      <bottom style="hair">
        <color indexed="55"/>
      </bottom>
      <diagonal/>
    </border>
    <border>
      <left style="double">
        <color indexed="64"/>
      </left>
      <right style="thin">
        <color indexed="64"/>
      </right>
      <top style="hair">
        <color indexed="55"/>
      </top>
      <bottom style="thin">
        <color indexed="64"/>
      </bottom>
      <diagonal/>
    </border>
    <border>
      <left style="thin">
        <color indexed="64"/>
      </left>
      <right style="thin">
        <color indexed="64"/>
      </right>
      <top style="hair">
        <color indexed="55"/>
      </top>
      <bottom style="thin">
        <color indexed="64"/>
      </bottom>
      <diagonal/>
    </border>
    <border>
      <left style="thin">
        <color indexed="64"/>
      </left>
      <right/>
      <top style="hair">
        <color indexed="55"/>
      </top>
      <bottom style="thin">
        <color indexed="64"/>
      </bottom>
      <diagonal/>
    </border>
    <border>
      <left/>
      <right style="thin">
        <color indexed="64"/>
      </right>
      <top style="hair">
        <color indexed="55"/>
      </top>
      <bottom style="thin">
        <color indexed="64"/>
      </bottom>
      <diagonal/>
    </border>
    <border>
      <left style="double">
        <color indexed="64"/>
      </left>
      <right style="thin">
        <color indexed="64"/>
      </right>
      <top style="dotted">
        <color indexed="22"/>
      </top>
      <bottom style="thin">
        <color indexed="64"/>
      </bottom>
      <diagonal/>
    </border>
    <border>
      <left style="thin">
        <color indexed="64"/>
      </left>
      <right style="thin">
        <color indexed="64"/>
      </right>
      <top style="dotted">
        <color indexed="22"/>
      </top>
      <bottom style="thin">
        <color indexed="64"/>
      </bottom>
      <diagonal/>
    </border>
    <border>
      <left style="thin">
        <color indexed="64"/>
      </left>
      <right/>
      <top style="dotted">
        <color indexed="22"/>
      </top>
      <bottom style="thin">
        <color indexed="64"/>
      </bottom>
      <diagonal/>
    </border>
    <border>
      <left/>
      <right style="thin">
        <color indexed="64"/>
      </right>
      <top style="dotted">
        <color indexed="22"/>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22"/>
      </bottom>
      <diagonal/>
    </border>
    <border>
      <left/>
      <right style="medium">
        <color indexed="64"/>
      </right>
      <top style="thin">
        <color indexed="64"/>
      </top>
      <bottom style="dotted">
        <color indexed="22"/>
      </bottom>
      <diagonal/>
    </border>
    <border>
      <left style="thin">
        <color indexed="64"/>
      </left>
      <right style="medium">
        <color indexed="64"/>
      </right>
      <top style="thin">
        <color indexed="64"/>
      </top>
      <bottom style="hair">
        <color indexed="55"/>
      </bottom>
      <diagonal/>
    </border>
    <border>
      <left/>
      <right style="medium">
        <color indexed="64"/>
      </right>
      <top style="thin">
        <color indexed="64"/>
      </top>
      <bottom style="hair">
        <color indexed="55"/>
      </bottom>
      <diagonal/>
    </border>
    <border>
      <left style="thin">
        <color indexed="64"/>
      </left>
      <right style="medium">
        <color indexed="64"/>
      </right>
      <top style="hair">
        <color indexed="55"/>
      </top>
      <bottom style="thin">
        <color indexed="64"/>
      </bottom>
      <diagonal/>
    </border>
    <border>
      <left/>
      <right style="medium">
        <color indexed="64"/>
      </right>
      <top style="hair">
        <color indexed="55"/>
      </top>
      <bottom style="thin">
        <color indexed="64"/>
      </bottom>
      <diagonal/>
    </border>
    <border>
      <left style="thin">
        <color indexed="64"/>
      </left>
      <right style="medium">
        <color indexed="64"/>
      </right>
      <top style="dotted">
        <color indexed="22"/>
      </top>
      <bottom style="thin">
        <color indexed="64"/>
      </bottom>
      <diagonal/>
    </border>
    <border>
      <left/>
      <right style="medium">
        <color indexed="64"/>
      </right>
      <top style="dotted">
        <color indexed="22"/>
      </top>
      <bottom style="thin">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dotted">
        <color indexed="22"/>
      </bottom>
      <diagonal/>
    </border>
    <border>
      <left/>
      <right/>
      <top style="thin">
        <color indexed="64"/>
      </top>
      <bottom style="hair">
        <color indexed="55"/>
      </bottom>
      <diagonal/>
    </border>
    <border>
      <left/>
      <right/>
      <top style="hair">
        <color indexed="55"/>
      </top>
      <bottom style="thin">
        <color indexed="64"/>
      </bottom>
      <diagonal/>
    </border>
    <border>
      <left/>
      <right/>
      <top style="dotted">
        <color indexed="22"/>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22"/>
      </bottom>
      <diagonal/>
    </border>
    <border>
      <left style="medium">
        <color indexed="64"/>
      </left>
      <right style="thin">
        <color indexed="64"/>
      </right>
      <top style="thin">
        <color indexed="64"/>
      </top>
      <bottom style="hair">
        <color indexed="55"/>
      </bottom>
      <diagonal/>
    </border>
    <border>
      <left style="medium">
        <color indexed="64"/>
      </left>
      <right style="thin">
        <color indexed="64"/>
      </right>
      <top style="hair">
        <color indexed="55"/>
      </top>
      <bottom style="thin">
        <color indexed="64"/>
      </bottom>
      <diagonal/>
    </border>
    <border>
      <left style="medium">
        <color indexed="64"/>
      </left>
      <right style="thin">
        <color indexed="64"/>
      </right>
      <top style="dotted">
        <color indexed="22"/>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dotted">
        <color indexed="22"/>
      </top>
      <bottom style="thin">
        <color indexed="64"/>
      </bottom>
      <diagonal/>
    </border>
    <border>
      <left style="medium">
        <color indexed="64"/>
      </left>
      <right/>
      <top style="thin">
        <color indexed="64"/>
      </top>
      <bottom style="dotted">
        <color indexed="22"/>
      </bottom>
      <diagonal/>
    </border>
    <border>
      <left style="medium">
        <color indexed="64"/>
      </left>
      <right/>
      <top/>
      <bottom style="thin">
        <color indexed="64"/>
      </bottom>
      <diagonal/>
    </border>
    <border>
      <left style="medium">
        <color indexed="64"/>
      </left>
      <right/>
      <top style="thin">
        <color indexed="64"/>
      </top>
      <bottom style="hair">
        <color indexed="55"/>
      </bottom>
      <diagonal/>
    </border>
    <border>
      <left style="medium">
        <color indexed="64"/>
      </left>
      <right/>
      <top style="hair">
        <color indexed="55"/>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left/>
      <right style="double">
        <color indexed="64"/>
      </right>
      <top style="medium">
        <color indexed="64"/>
      </top>
      <bottom/>
      <diagonal/>
    </border>
    <border>
      <left/>
      <right style="thin">
        <color indexed="64"/>
      </right>
      <top style="medium">
        <color indexed="64"/>
      </top>
      <bottom/>
      <diagonal/>
    </border>
    <border>
      <left/>
      <right style="double">
        <color indexed="64"/>
      </right>
      <top style="thin">
        <color indexed="64"/>
      </top>
      <bottom style="dotted">
        <color indexed="22"/>
      </bottom>
      <diagonal/>
    </border>
    <border>
      <left/>
      <right style="double">
        <color indexed="64"/>
      </right>
      <top style="thin">
        <color indexed="64"/>
      </top>
      <bottom style="hair">
        <color indexed="55"/>
      </bottom>
      <diagonal/>
    </border>
    <border>
      <left/>
      <right style="double">
        <color indexed="64"/>
      </right>
      <top style="hair">
        <color indexed="55"/>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bottom/>
      <diagonal/>
    </border>
    <border>
      <left/>
      <right style="double">
        <color indexed="64"/>
      </right>
      <top/>
      <bottom style="medium">
        <color indexed="64"/>
      </bottom>
      <diagonal/>
    </border>
    <border>
      <left/>
      <right style="double">
        <color indexed="64"/>
      </right>
      <top/>
      <bottom style="thin">
        <color indexed="64"/>
      </bottom>
      <diagonal/>
    </border>
    <border>
      <left/>
      <right style="double">
        <color indexed="64"/>
      </right>
      <top style="dotted">
        <color indexed="22"/>
      </top>
      <bottom style="thin">
        <color indexed="64"/>
      </bottom>
      <diagonal/>
    </border>
    <border>
      <left/>
      <right style="double">
        <color indexed="64"/>
      </right>
      <top style="thin">
        <color indexed="64"/>
      </top>
      <bottom style="dotted">
        <color indexed="64"/>
      </bottom>
      <diagonal/>
    </border>
    <border>
      <left/>
      <right style="double">
        <color indexed="64"/>
      </right>
      <top style="dott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hair">
        <color indexed="64"/>
      </bottom>
      <diagonal/>
    </border>
    <border>
      <left/>
      <right style="double">
        <color indexed="64"/>
      </right>
      <top style="medium">
        <color indexed="64"/>
      </top>
      <bottom style="hair">
        <color indexed="64"/>
      </bottom>
      <diagonal/>
    </border>
    <border>
      <left/>
      <right style="double">
        <color indexed="64"/>
      </right>
      <top style="thin">
        <color indexed="64"/>
      </top>
      <bottom/>
      <diagonal/>
    </border>
    <border>
      <left style="double">
        <color indexed="64"/>
      </left>
      <right/>
      <top style="medium">
        <color indexed="64"/>
      </top>
      <bottom/>
      <diagonal/>
    </border>
    <border>
      <left style="thin">
        <color indexed="64"/>
      </left>
      <right style="medium">
        <color indexed="64"/>
      </right>
      <top/>
      <bottom/>
      <diagonal/>
    </border>
    <border>
      <left style="double">
        <color indexed="64"/>
      </left>
      <right style="thin">
        <color indexed="64"/>
      </right>
      <top/>
      <bottom/>
      <diagonal/>
    </border>
    <border>
      <left style="double">
        <color indexed="64"/>
      </left>
      <right/>
      <top style="medium">
        <color indexed="64"/>
      </top>
      <bottom style="medium">
        <color indexed="64"/>
      </bottom>
      <diagonal/>
    </border>
    <border>
      <left/>
      <right style="thin">
        <color indexed="64"/>
      </right>
      <top/>
      <bottom/>
      <diagonal/>
    </border>
    <border>
      <left style="thin">
        <color indexed="64"/>
      </left>
      <right/>
      <top style="medium">
        <color indexed="64"/>
      </top>
      <bottom/>
      <diagonal/>
    </border>
    <border>
      <left/>
      <right style="thin">
        <color indexed="64"/>
      </right>
      <top style="thin">
        <color indexed="64"/>
      </top>
      <bottom style="dashed">
        <color theme="0" tint="-0.24994659260841701"/>
      </bottom>
      <diagonal/>
    </border>
    <border>
      <left style="thin">
        <color indexed="64"/>
      </left>
      <right style="thin">
        <color indexed="64"/>
      </right>
      <top style="thin">
        <color indexed="64"/>
      </top>
      <bottom style="dashed">
        <color theme="0" tint="-0.24994659260841701"/>
      </bottom>
      <diagonal/>
    </border>
    <border>
      <left style="thin">
        <color indexed="64"/>
      </left>
      <right/>
      <top style="thin">
        <color indexed="64"/>
      </top>
      <bottom style="dashed">
        <color theme="0" tint="-0.24994659260841701"/>
      </bottom>
      <diagonal/>
    </border>
    <border>
      <left style="thin">
        <color indexed="64"/>
      </left>
      <right style="medium">
        <color indexed="64"/>
      </right>
      <top style="thin">
        <color indexed="64"/>
      </top>
      <bottom style="dashed">
        <color theme="0" tint="-0.24994659260841701"/>
      </bottom>
      <diagonal/>
    </border>
    <border>
      <left/>
      <right/>
      <top style="thin">
        <color indexed="64"/>
      </top>
      <bottom style="dashed">
        <color theme="0" tint="-0.24994659260841701"/>
      </bottom>
      <diagonal/>
    </border>
    <border>
      <left style="medium">
        <color indexed="64"/>
      </left>
      <right style="thin">
        <color indexed="64"/>
      </right>
      <top style="thin">
        <color indexed="64"/>
      </top>
      <bottom style="dashed">
        <color theme="0" tint="-0.24994659260841701"/>
      </bottom>
      <diagonal/>
    </border>
    <border>
      <left/>
      <right style="medium">
        <color indexed="64"/>
      </right>
      <top style="thin">
        <color indexed="64"/>
      </top>
      <bottom style="dashed">
        <color theme="0" tint="-0.24994659260841701"/>
      </bottom>
      <diagonal/>
    </border>
    <border>
      <left/>
      <right style="thin">
        <color indexed="64"/>
      </right>
      <top style="dashed">
        <color theme="0" tint="-0.24994659260841701"/>
      </top>
      <bottom style="medium">
        <color indexed="64"/>
      </bottom>
      <diagonal/>
    </border>
    <border>
      <left style="thin">
        <color indexed="64"/>
      </left>
      <right style="thin">
        <color indexed="64"/>
      </right>
      <top style="dashed">
        <color theme="0" tint="-0.24994659260841701"/>
      </top>
      <bottom style="medium">
        <color indexed="64"/>
      </bottom>
      <diagonal/>
    </border>
    <border>
      <left style="thin">
        <color indexed="64"/>
      </left>
      <right/>
      <top style="dashed">
        <color theme="0" tint="-0.24994659260841701"/>
      </top>
      <bottom style="medium">
        <color indexed="64"/>
      </bottom>
      <diagonal/>
    </border>
    <border>
      <left style="thin">
        <color indexed="64"/>
      </left>
      <right style="medium">
        <color indexed="64"/>
      </right>
      <top style="dashed">
        <color theme="0" tint="-0.24994659260841701"/>
      </top>
      <bottom style="medium">
        <color indexed="64"/>
      </bottom>
      <diagonal/>
    </border>
    <border>
      <left/>
      <right/>
      <top style="dashed">
        <color theme="0" tint="-0.24994659260841701"/>
      </top>
      <bottom style="medium">
        <color indexed="64"/>
      </bottom>
      <diagonal/>
    </border>
    <border>
      <left style="medium">
        <color indexed="64"/>
      </left>
      <right style="thin">
        <color indexed="64"/>
      </right>
      <top style="dashed">
        <color theme="0" tint="-0.24994659260841701"/>
      </top>
      <bottom style="medium">
        <color indexed="64"/>
      </bottom>
      <diagonal/>
    </border>
    <border>
      <left/>
      <right style="medium">
        <color indexed="64"/>
      </right>
      <top style="dashed">
        <color theme="0" tint="-0.24994659260841701"/>
      </top>
      <bottom style="medium">
        <color indexed="64"/>
      </bottom>
      <diagonal/>
    </border>
    <border>
      <left style="double">
        <color indexed="64"/>
      </left>
      <right style="thin">
        <color indexed="64"/>
      </right>
      <top style="thin">
        <color indexed="64"/>
      </top>
      <bottom style="dashed">
        <color theme="0" tint="-0.24994659260841701"/>
      </bottom>
      <diagonal/>
    </border>
    <border>
      <left style="double">
        <color indexed="64"/>
      </left>
      <right style="thin">
        <color indexed="64"/>
      </right>
      <top style="dashed">
        <color theme="0" tint="-0.24994659260841701"/>
      </top>
      <bottom style="medium">
        <color indexed="64"/>
      </bottom>
      <diagonal/>
    </border>
    <border>
      <left style="medium">
        <color indexed="64"/>
      </left>
      <right/>
      <top style="thin">
        <color indexed="64"/>
      </top>
      <bottom style="dashed">
        <color theme="0" tint="-0.24994659260841701"/>
      </bottom>
      <diagonal/>
    </border>
    <border>
      <left style="medium">
        <color indexed="64"/>
      </left>
      <right/>
      <top style="dashed">
        <color theme="0" tint="-0.24994659260841701"/>
      </top>
      <bottom style="medium">
        <color indexed="64"/>
      </bottom>
      <diagonal/>
    </border>
    <border>
      <left/>
      <right style="double">
        <color indexed="64"/>
      </right>
      <top style="dashed">
        <color theme="0" tint="-0.24994659260841701"/>
      </top>
      <bottom style="medium">
        <color indexed="64"/>
      </bottom>
      <diagonal/>
    </border>
    <border>
      <left/>
      <right style="double">
        <color indexed="64"/>
      </right>
      <top style="thin">
        <color indexed="64"/>
      </top>
      <bottom style="dashed">
        <color theme="0" tint="-0.24994659260841701"/>
      </bottom>
      <diagonal/>
    </border>
    <border>
      <left style="medium">
        <color indexed="64"/>
      </left>
      <right style="thin">
        <color indexed="64"/>
      </right>
      <top style="medium">
        <color indexed="64"/>
      </top>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style="double">
        <color indexed="64"/>
      </right>
      <top style="hair">
        <color indexed="64"/>
      </top>
      <bottom style="medium">
        <color indexed="64"/>
      </bottom>
      <diagonal/>
    </border>
    <border>
      <left/>
      <right style="double">
        <color indexed="64"/>
      </right>
      <top style="thin">
        <color indexed="64"/>
      </top>
      <bottom style="medium">
        <color indexed="64"/>
      </bottom>
      <diagonal/>
    </border>
  </borders>
  <cellStyleXfs count="12">
    <xf numFmtId="0" fontId="0" fillId="0" borderId="0"/>
    <xf numFmtId="9" fontId="1" fillId="0" borderId="0" applyFont="0" applyFill="0" applyBorder="0" applyAlignment="0" applyProtection="0"/>
    <xf numFmtId="0" fontId="7" fillId="0" borderId="0" applyNumberFormat="0" applyFill="0" applyBorder="0" applyAlignment="0" applyProtection="0">
      <alignment vertical="top"/>
      <protection locked="0"/>
    </xf>
    <xf numFmtId="38" fontId="1" fillId="0" borderId="0" applyFont="0" applyFill="0" applyBorder="0" applyAlignment="0" applyProtection="0"/>
    <xf numFmtId="38" fontId="15" fillId="0" borderId="0" applyFont="0" applyFill="0" applyBorder="0" applyAlignment="0" applyProtection="0"/>
    <xf numFmtId="0" fontId="15" fillId="0" borderId="0"/>
    <xf numFmtId="0" fontId="1" fillId="0" borderId="0"/>
    <xf numFmtId="0" fontId="25" fillId="0" borderId="0">
      <alignment vertical="center"/>
    </xf>
    <xf numFmtId="0" fontId="1" fillId="0" borderId="0">
      <alignment vertical="center"/>
    </xf>
    <xf numFmtId="9"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1" fillId="0" borderId="0" applyFont="0" applyFill="0" applyBorder="0" applyAlignment="0" applyProtection="0">
      <alignment vertical="center"/>
    </xf>
  </cellStyleXfs>
  <cellXfs count="1031">
    <xf numFmtId="0" fontId="0" fillId="0" borderId="0" xfId="0"/>
    <xf numFmtId="0" fontId="3" fillId="0" borderId="0" xfId="0" applyFont="1"/>
    <xf numFmtId="0" fontId="4" fillId="0" borderId="0" xfId="0" applyFont="1"/>
    <xf numFmtId="0" fontId="0" fillId="0" borderId="0" xfId="0" applyFont="1"/>
    <xf numFmtId="0" fontId="0" fillId="0" borderId="0" xfId="0" applyFont="1" applyFill="1"/>
    <xf numFmtId="0" fontId="3" fillId="0" borderId="0" xfId="0" applyFont="1" applyAlignment="1">
      <alignment vertical="center"/>
    </xf>
    <xf numFmtId="0" fontId="10" fillId="0" borderId="0" xfId="0" applyFont="1"/>
    <xf numFmtId="0" fontId="0" fillId="0" borderId="0" xfId="0" applyFont="1" applyAlignment="1">
      <alignment vertical="center"/>
    </xf>
    <xf numFmtId="0" fontId="14" fillId="0" borderId="0" xfId="2" applyFont="1" applyAlignment="1" applyProtection="1"/>
    <xf numFmtId="0" fontId="0" fillId="0" borderId="0" xfId="0" applyFont="1" applyProtection="1">
      <protection locked="0"/>
    </xf>
    <xf numFmtId="0" fontId="5" fillId="0" borderId="0" xfId="0" applyFont="1" applyProtection="1">
      <protection locked="0"/>
    </xf>
    <xf numFmtId="0" fontId="0" fillId="0" borderId="0" xfId="0" applyAlignment="1">
      <alignment vertical="center"/>
    </xf>
    <xf numFmtId="0" fontId="12" fillId="0" borderId="0" xfId="0" applyFont="1" applyFill="1"/>
    <xf numFmtId="176" fontId="0" fillId="0" borderId="0" xfId="0" applyNumberFormat="1" applyFont="1"/>
    <xf numFmtId="184" fontId="0" fillId="0" borderId="0" xfId="0" applyNumberFormat="1" applyFont="1"/>
    <xf numFmtId="184" fontId="0" fillId="0" borderId="0" xfId="0" applyNumberFormat="1" applyAlignment="1">
      <alignment vertical="center"/>
    </xf>
    <xf numFmtId="184" fontId="0" fillId="0" borderId="0" xfId="0" applyNumberFormat="1" applyFont="1" applyProtection="1">
      <protection locked="0"/>
    </xf>
    <xf numFmtId="0" fontId="18" fillId="0" borderId="0" xfId="0" applyFont="1"/>
    <xf numFmtId="38" fontId="19" fillId="9" borderId="0" xfId="3" applyFont="1" applyFill="1" applyBorder="1" applyAlignment="1">
      <alignment horizontal="right" vertical="center"/>
    </xf>
    <xf numFmtId="38" fontId="19" fillId="0" borderId="0" xfId="3" applyFont="1" applyAlignment="1">
      <alignment horizontal="right" vertical="center"/>
    </xf>
    <xf numFmtId="38" fontId="19" fillId="0" borderId="0" xfId="3" applyFont="1" applyFill="1" applyBorder="1" applyAlignment="1">
      <alignment horizontal="right" vertical="center"/>
    </xf>
    <xf numFmtId="177" fontId="19" fillId="0" borderId="0" xfId="1" applyNumberFormat="1" applyFont="1" applyAlignment="1">
      <alignment horizontal="right" vertical="center"/>
    </xf>
    <xf numFmtId="0" fontId="25" fillId="0" borderId="0" xfId="7">
      <alignment vertical="center"/>
    </xf>
    <xf numFmtId="181" fontId="26" fillId="6" borderId="0" xfId="6" applyNumberFormat="1" applyFont="1" applyFill="1" applyAlignment="1">
      <alignment vertical="center"/>
    </xf>
    <xf numFmtId="181" fontId="27" fillId="6" borderId="0" xfId="6" applyNumberFormat="1" applyFont="1" applyFill="1" applyAlignment="1">
      <alignment vertical="center"/>
    </xf>
    <xf numFmtId="181" fontId="28" fillId="6" borderId="0" xfId="6" applyNumberFormat="1" applyFont="1" applyFill="1" applyAlignment="1">
      <alignment vertical="center"/>
    </xf>
    <xf numFmtId="181" fontId="26" fillId="6" borderId="0" xfId="6" applyNumberFormat="1" applyFont="1" applyFill="1" applyAlignment="1">
      <alignment horizontal="right" vertical="center"/>
    </xf>
    <xf numFmtId="0" fontId="26" fillId="0" borderId="0" xfId="7" applyFont="1">
      <alignment vertical="center"/>
    </xf>
    <xf numFmtId="0" fontId="26" fillId="6" borderId="0" xfId="7" applyFont="1" applyFill="1">
      <alignment vertical="center"/>
    </xf>
    <xf numFmtId="181" fontId="29" fillId="6" borderId="0" xfId="6" applyNumberFormat="1" applyFont="1" applyFill="1" applyAlignment="1">
      <alignment vertical="center"/>
    </xf>
    <xf numFmtId="0" fontId="26" fillId="6" borderId="86" xfId="6" applyFont="1" applyFill="1" applyBorder="1" applyAlignment="1">
      <alignment horizontal="center" vertical="center"/>
    </xf>
    <xf numFmtId="0" fontId="26" fillId="6" borderId="62" xfId="6" applyFont="1" applyFill="1" applyBorder="1" applyAlignment="1">
      <alignment horizontal="center" vertical="center"/>
    </xf>
    <xf numFmtId="0" fontId="27" fillId="6" borderId="62" xfId="6" applyFont="1" applyFill="1" applyBorder="1" applyAlignment="1">
      <alignment horizontal="center" vertical="center"/>
    </xf>
    <xf numFmtId="0" fontId="26" fillId="6" borderId="85" xfId="6" applyFont="1" applyFill="1" applyBorder="1" applyAlignment="1">
      <alignment horizontal="center" vertical="center"/>
    </xf>
    <xf numFmtId="0" fontId="26" fillId="6" borderId="0" xfId="6" applyFont="1" applyFill="1" applyAlignment="1">
      <alignment horizontal="center" vertical="center"/>
    </xf>
    <xf numFmtId="0" fontId="27" fillId="6" borderId="0" xfId="6" applyFont="1" applyFill="1" applyAlignment="1">
      <alignment horizontal="center" vertical="center"/>
    </xf>
    <xf numFmtId="181" fontId="26" fillId="6" borderId="83" xfId="6" applyNumberFormat="1" applyFont="1" applyFill="1" applyBorder="1" applyAlignment="1">
      <alignment horizontal="center" vertical="center"/>
    </xf>
    <xf numFmtId="0" fontId="26" fillId="6" borderId="5" xfId="6" applyFont="1" applyFill="1" applyBorder="1" applyAlignment="1">
      <alignment horizontal="center" vertical="center"/>
    </xf>
    <xf numFmtId="181" fontId="26" fillId="6" borderId="4" xfId="6" applyNumberFormat="1" applyFont="1" applyFill="1" applyBorder="1" applyAlignment="1">
      <alignment horizontal="center" vertical="center"/>
    </xf>
    <xf numFmtId="181" fontId="26" fillId="6" borderId="5" xfId="6" applyNumberFormat="1" applyFont="1" applyFill="1" applyBorder="1" applyAlignment="1">
      <alignment horizontal="center" vertical="center"/>
    </xf>
    <xf numFmtId="181" fontId="27" fillId="6" borderId="4" xfId="6" applyNumberFormat="1" applyFont="1" applyFill="1" applyBorder="1" applyAlignment="1">
      <alignment horizontal="center" vertical="center"/>
    </xf>
    <xf numFmtId="181" fontId="27" fillId="6" borderId="62" xfId="6" applyNumberFormat="1" applyFont="1" applyFill="1" applyBorder="1" applyAlignment="1">
      <alignment vertical="center"/>
    </xf>
    <xf numFmtId="181" fontId="28" fillId="6" borderId="62" xfId="6" applyNumberFormat="1" applyFont="1" applyFill="1" applyBorder="1" applyAlignment="1">
      <alignment vertical="center"/>
    </xf>
    <xf numFmtId="181" fontId="26" fillId="6" borderId="83" xfId="6" applyNumberFormat="1" applyFont="1" applyFill="1" applyBorder="1" applyAlignment="1">
      <alignment vertical="center"/>
    </xf>
    <xf numFmtId="9" fontId="28" fillId="6" borderId="47" xfId="6" applyNumberFormat="1" applyFont="1" applyFill="1" applyBorder="1" applyAlignment="1">
      <alignment vertical="center"/>
    </xf>
    <xf numFmtId="181" fontId="28" fillId="6" borderId="165" xfId="6" applyNumberFormat="1" applyFont="1" applyFill="1" applyBorder="1" applyAlignment="1">
      <alignment vertical="center"/>
    </xf>
    <xf numFmtId="181" fontId="28" fillId="6" borderId="194" xfId="6" applyNumberFormat="1" applyFont="1" applyFill="1" applyBorder="1" applyAlignment="1">
      <alignment vertical="center"/>
    </xf>
    <xf numFmtId="181" fontId="26" fillId="6" borderId="127" xfId="6" applyNumberFormat="1" applyFont="1" applyFill="1" applyBorder="1" applyAlignment="1">
      <alignment vertical="center"/>
    </xf>
    <xf numFmtId="0" fontId="26" fillId="6" borderId="47" xfId="6" applyFont="1" applyFill="1" applyBorder="1" applyAlignment="1">
      <alignment horizontal="center" vertical="center"/>
    </xf>
    <xf numFmtId="0" fontId="27" fillId="6" borderId="47" xfId="6" applyFont="1" applyFill="1" applyBorder="1" applyAlignment="1">
      <alignment horizontal="center" vertical="center"/>
    </xf>
    <xf numFmtId="181" fontId="26" fillId="6" borderId="83" xfId="10" applyNumberFormat="1" applyFont="1" applyFill="1" applyBorder="1" applyAlignment="1">
      <alignment vertical="center"/>
    </xf>
    <xf numFmtId="186" fontId="26" fillId="6" borderId="0" xfId="6" applyNumberFormat="1" applyFont="1" applyFill="1" applyAlignment="1">
      <alignment vertical="center"/>
    </xf>
    <xf numFmtId="181" fontId="30" fillId="6" borderId="0" xfId="6" applyNumberFormat="1" applyFont="1" applyFill="1" applyAlignment="1">
      <alignment vertical="center"/>
    </xf>
    <xf numFmtId="181" fontId="28" fillId="6" borderId="6" xfId="6" applyNumberFormat="1" applyFont="1" applyFill="1" applyBorder="1" applyAlignment="1">
      <alignment horizontal="center" vertical="center"/>
    </xf>
    <xf numFmtId="181" fontId="28" fillId="6" borderId="102" xfId="6" applyNumberFormat="1" applyFont="1" applyFill="1" applyBorder="1" applyAlignment="1">
      <alignment vertical="center"/>
    </xf>
    <xf numFmtId="181" fontId="28" fillId="6" borderId="10" xfId="6" applyNumberFormat="1" applyFont="1" applyFill="1" applyBorder="1" applyAlignment="1">
      <alignment vertical="center"/>
    </xf>
    <xf numFmtId="181" fontId="28" fillId="6" borderId="6" xfId="6" applyNumberFormat="1" applyFont="1" applyFill="1" applyBorder="1" applyAlignment="1">
      <alignment vertical="center"/>
    </xf>
    <xf numFmtId="0" fontId="26" fillId="6" borderId="0" xfId="6" applyFont="1" applyFill="1" applyAlignment="1">
      <alignment horizontal="left" vertical="center"/>
    </xf>
    <xf numFmtId="0" fontId="27" fillId="6" borderId="0" xfId="6" applyFont="1" applyFill="1" applyAlignment="1">
      <alignment horizontal="left" vertical="center"/>
    </xf>
    <xf numFmtId="181" fontId="26" fillId="6" borderId="85" xfId="6" applyNumberFormat="1" applyFont="1" applyFill="1" applyBorder="1" applyAlignment="1">
      <alignment vertical="center"/>
    </xf>
    <xf numFmtId="181" fontId="26" fillId="6" borderId="8" xfId="6" applyNumberFormat="1" applyFont="1" applyFill="1" applyBorder="1" applyAlignment="1">
      <alignment vertical="center"/>
    </xf>
    <xf numFmtId="0" fontId="26" fillId="0" borderId="0" xfId="7" applyFont="1" applyAlignment="1">
      <alignment horizontal="left" wrapText="1"/>
    </xf>
    <xf numFmtId="0" fontId="26" fillId="0" borderId="0" xfId="7" applyFont="1" applyAlignment="1">
      <alignment horizontal="left" vertical="center" wrapText="1"/>
    </xf>
    <xf numFmtId="0" fontId="41" fillId="0" borderId="0" xfId="7" applyFont="1">
      <alignment vertical="center"/>
    </xf>
    <xf numFmtId="181" fontId="42" fillId="6" borderId="0" xfId="6" applyNumberFormat="1" applyFont="1" applyFill="1" applyAlignment="1">
      <alignment vertical="center"/>
    </xf>
    <xf numFmtId="0" fontId="43" fillId="0" borderId="0" xfId="7" applyFont="1">
      <alignment vertical="center"/>
    </xf>
    <xf numFmtId="181" fontId="26" fillId="6" borderId="4" xfId="6" applyNumberFormat="1" applyFont="1" applyFill="1" applyBorder="1" applyAlignment="1">
      <alignment vertical="center"/>
    </xf>
    <xf numFmtId="38" fontId="26" fillId="0" borderId="8" xfId="10" applyFont="1" applyFill="1" applyBorder="1" applyAlignment="1">
      <alignment vertical="center"/>
    </xf>
    <xf numFmtId="38" fontId="26" fillId="0" borderId="4" xfId="10" applyFont="1" applyFill="1" applyBorder="1" applyAlignment="1">
      <alignment vertical="center"/>
    </xf>
    <xf numFmtId="38" fontId="26" fillId="6" borderId="4" xfId="10" applyFont="1" applyFill="1" applyBorder="1" applyAlignment="1">
      <alignment horizontal="right" vertical="center"/>
    </xf>
    <xf numFmtId="38" fontId="26" fillId="6" borderId="8" xfId="10" applyFont="1" applyFill="1" applyBorder="1" applyAlignment="1">
      <alignment vertical="center"/>
    </xf>
    <xf numFmtId="181" fontId="27" fillId="6" borderId="47" xfId="6" applyNumberFormat="1" applyFont="1" applyFill="1" applyBorder="1" applyAlignment="1">
      <alignment vertical="center"/>
    </xf>
    <xf numFmtId="38" fontId="26" fillId="0" borderId="0" xfId="10" applyFont="1">
      <alignment vertical="center"/>
    </xf>
    <xf numFmtId="0" fontId="33" fillId="0" borderId="0" xfId="7" applyFont="1">
      <alignment vertical="center"/>
    </xf>
    <xf numFmtId="38" fontId="44" fillId="0" borderId="0" xfId="10" applyFont="1">
      <alignment vertical="center"/>
    </xf>
    <xf numFmtId="0" fontId="45" fillId="0" borderId="0" xfId="7" applyFont="1">
      <alignment vertical="center"/>
    </xf>
    <xf numFmtId="38" fontId="26" fillId="6" borderId="83" xfId="10" applyFont="1" applyFill="1" applyBorder="1" applyAlignment="1">
      <alignment vertical="center"/>
    </xf>
    <xf numFmtId="38" fontId="26" fillId="6" borderId="127" xfId="10" applyFont="1" applyFill="1" applyBorder="1" applyAlignment="1">
      <alignment vertical="center"/>
    </xf>
    <xf numFmtId="38" fontId="26" fillId="0" borderId="4" xfId="10" applyFont="1" applyFill="1" applyBorder="1" applyAlignment="1">
      <alignment horizontal="right" vertical="center"/>
    </xf>
    <xf numFmtId="38" fontId="39" fillId="0" borderId="4" xfId="10" applyFont="1" applyFill="1" applyBorder="1" applyAlignment="1">
      <alignment horizontal="right" vertical="center"/>
    </xf>
    <xf numFmtId="0" fontId="27" fillId="0" borderId="0" xfId="7" applyFont="1">
      <alignment vertical="center"/>
    </xf>
    <xf numFmtId="0" fontId="28" fillId="0" borderId="0" xfId="7" applyFont="1">
      <alignment vertical="center"/>
    </xf>
    <xf numFmtId="185" fontId="25" fillId="0" borderId="0" xfId="7" applyNumberFormat="1">
      <alignment vertical="center"/>
    </xf>
    <xf numFmtId="181" fontId="27" fillId="6" borderId="165" xfId="6" applyNumberFormat="1" applyFont="1" applyFill="1" applyBorder="1" applyAlignment="1">
      <alignment vertical="center"/>
    </xf>
    <xf numFmtId="185" fontId="44" fillId="0" borderId="0" xfId="10" applyNumberFormat="1" applyFont="1">
      <alignment vertical="center"/>
    </xf>
    <xf numFmtId="185" fontId="45" fillId="0" borderId="0" xfId="7" applyNumberFormat="1" applyFont="1">
      <alignment vertical="center"/>
    </xf>
    <xf numFmtId="185" fontId="44" fillId="0" borderId="0" xfId="10" applyNumberFormat="1" applyFont="1" applyBorder="1">
      <alignment vertical="center"/>
    </xf>
    <xf numFmtId="9" fontId="27" fillId="6" borderId="47" xfId="6" applyNumberFormat="1" applyFont="1" applyFill="1" applyBorder="1" applyAlignment="1">
      <alignment vertical="center"/>
    </xf>
    <xf numFmtId="181" fontId="26" fillId="0" borderId="4" xfId="10" applyNumberFormat="1" applyFont="1" applyFill="1" applyBorder="1" applyAlignment="1">
      <alignment horizontal="right" vertical="center"/>
    </xf>
    <xf numFmtId="181" fontId="26" fillId="6" borderId="127" xfId="10" applyNumberFormat="1" applyFont="1" applyFill="1" applyBorder="1" applyAlignment="1">
      <alignment vertical="center"/>
    </xf>
    <xf numFmtId="9" fontId="38" fillId="6" borderId="47" xfId="6" applyNumberFormat="1" applyFont="1" applyFill="1" applyBorder="1" applyAlignment="1">
      <alignment vertical="center"/>
    </xf>
    <xf numFmtId="0" fontId="26" fillId="6" borderId="127" xfId="6" applyFont="1" applyFill="1" applyBorder="1" applyAlignment="1">
      <alignment horizontal="center" vertical="center"/>
    </xf>
    <xf numFmtId="0" fontId="26" fillId="6" borderId="195" xfId="6" applyFont="1" applyFill="1" applyBorder="1" applyAlignment="1">
      <alignment horizontal="left" vertical="center"/>
    </xf>
    <xf numFmtId="0" fontId="27" fillId="6" borderId="196" xfId="6" applyFont="1" applyFill="1" applyBorder="1" applyAlignment="1">
      <alignment horizontal="left" vertical="center"/>
    </xf>
    <xf numFmtId="181" fontId="28" fillId="6" borderId="98" xfId="6" applyNumberFormat="1" applyFont="1" applyFill="1" applyBorder="1" applyAlignment="1">
      <alignment horizontal="center" vertical="center"/>
    </xf>
    <xf numFmtId="181" fontId="26" fillId="6" borderId="29" xfId="6" applyNumberFormat="1" applyFont="1" applyFill="1" applyBorder="1" applyAlignment="1">
      <alignment horizontal="right" vertical="center"/>
    </xf>
    <xf numFmtId="181" fontId="26" fillId="6" borderId="97" xfId="6" applyNumberFormat="1" applyFont="1" applyFill="1" applyBorder="1" applyAlignment="1">
      <alignment horizontal="right" vertical="center"/>
    </xf>
    <xf numFmtId="181" fontId="26" fillId="6" borderId="62" xfId="6" applyNumberFormat="1" applyFont="1" applyFill="1" applyBorder="1" applyAlignment="1">
      <alignment vertical="center"/>
    </xf>
    <xf numFmtId="181" fontId="27" fillId="6" borderId="194" xfId="6" applyNumberFormat="1" applyFont="1" applyFill="1" applyBorder="1" applyAlignment="1">
      <alignment vertical="center"/>
    </xf>
    <xf numFmtId="38" fontId="26" fillId="0" borderId="5" xfId="10" applyFont="1" applyFill="1" applyBorder="1" applyAlignment="1">
      <alignment vertical="center"/>
    </xf>
    <xf numFmtId="38" fontId="26" fillId="6" borderId="5" xfId="10" applyFont="1" applyFill="1" applyBorder="1" applyAlignment="1">
      <alignment horizontal="right" vertical="center"/>
    </xf>
    <xf numFmtId="38" fontId="26" fillId="6" borderId="4" xfId="10" applyFont="1" applyFill="1" applyBorder="1" applyAlignment="1">
      <alignment vertical="center"/>
    </xf>
    <xf numFmtId="181" fontId="27" fillId="6" borderId="86" xfId="6" applyNumberFormat="1" applyFont="1" applyFill="1" applyBorder="1" applyAlignment="1">
      <alignment horizontal="left" vertical="center"/>
    </xf>
    <xf numFmtId="181" fontId="27" fillId="6" borderId="62" xfId="6" applyNumberFormat="1" applyFont="1" applyFill="1" applyBorder="1" applyAlignment="1">
      <alignment horizontal="left" vertical="center"/>
    </xf>
    <xf numFmtId="0" fontId="25" fillId="0" borderId="197" xfId="7" applyBorder="1">
      <alignment vertical="center"/>
    </xf>
    <xf numFmtId="181" fontId="27" fillId="6" borderId="28" xfId="6" applyNumberFormat="1" applyFont="1" applyFill="1" applyBorder="1" applyAlignment="1">
      <alignment horizontal="left" vertical="center"/>
    </xf>
    <xf numFmtId="181" fontId="27" fillId="6" borderId="107" xfId="6" applyNumberFormat="1" applyFont="1" applyFill="1" applyBorder="1" applyAlignment="1">
      <alignment horizontal="left" vertical="center"/>
    </xf>
    <xf numFmtId="181" fontId="27" fillId="6" borderId="107" xfId="6" applyNumberFormat="1" applyFont="1" applyFill="1" applyBorder="1" applyAlignment="1">
      <alignment vertical="center"/>
    </xf>
    <xf numFmtId="181" fontId="28" fillId="6" borderId="95" xfId="6" applyNumberFormat="1" applyFont="1" applyFill="1" applyBorder="1" applyAlignment="1">
      <alignment vertical="center"/>
    </xf>
    <xf numFmtId="38" fontId="26" fillId="0" borderId="198" xfId="10" applyFont="1" applyFill="1" applyBorder="1" applyAlignment="1">
      <alignment vertical="center"/>
    </xf>
    <xf numFmtId="38" fontId="26" fillId="0" borderId="199" xfId="10" applyFont="1" applyFill="1" applyBorder="1" applyAlignment="1">
      <alignment vertical="center"/>
    </xf>
    <xf numFmtId="38" fontId="26" fillId="6" borderId="198" xfId="10" applyFont="1" applyFill="1" applyBorder="1" applyAlignment="1">
      <alignment horizontal="right" vertical="center"/>
    </xf>
    <xf numFmtId="38" fontId="26" fillId="6" borderId="199" xfId="10" applyFont="1" applyFill="1" applyBorder="1" applyAlignment="1">
      <alignment vertical="center"/>
    </xf>
    <xf numFmtId="0" fontId="25" fillId="0" borderId="196" xfId="7" applyBorder="1">
      <alignment vertical="center"/>
    </xf>
    <xf numFmtId="181" fontId="27" fillId="6" borderId="195" xfId="6" applyNumberFormat="1" applyFont="1" applyFill="1" applyBorder="1" applyAlignment="1">
      <alignment horizontal="left" vertical="center"/>
    </xf>
    <xf numFmtId="181" fontId="27" fillId="6" borderId="196" xfId="6" applyNumberFormat="1" applyFont="1" applyFill="1" applyBorder="1" applyAlignment="1">
      <alignment horizontal="left" vertical="center"/>
    </xf>
    <xf numFmtId="181" fontId="27" fillId="6" borderId="196" xfId="6" applyNumberFormat="1" applyFont="1" applyFill="1" applyBorder="1" applyAlignment="1">
      <alignment vertical="center"/>
    </xf>
    <xf numFmtId="181" fontId="28" fillId="6" borderId="200" xfId="6" applyNumberFormat="1" applyFont="1" applyFill="1" applyBorder="1" applyAlignment="1">
      <alignment vertical="center"/>
    </xf>
    <xf numFmtId="38" fontId="26" fillId="0" borderId="195" xfId="10" applyFont="1" applyFill="1" applyBorder="1" applyAlignment="1">
      <alignment vertical="center"/>
    </xf>
    <xf numFmtId="38" fontId="26" fillId="0" borderId="201" xfId="10" applyFont="1" applyFill="1" applyBorder="1" applyAlignment="1">
      <alignment vertical="center"/>
    </xf>
    <xf numFmtId="38" fontId="26" fillId="6" borderId="195" xfId="10" applyFont="1" applyFill="1" applyBorder="1" applyAlignment="1">
      <alignment horizontal="right" vertical="center"/>
    </xf>
    <xf numFmtId="38" fontId="26" fillId="6" borderId="201" xfId="10" applyFont="1" applyFill="1" applyBorder="1" applyAlignment="1">
      <alignment vertical="center"/>
    </xf>
    <xf numFmtId="181" fontId="27" fillId="6" borderId="202" xfId="6" applyNumberFormat="1" applyFont="1" applyFill="1" applyBorder="1" applyAlignment="1">
      <alignment horizontal="left" vertical="center"/>
    </xf>
    <xf numFmtId="181" fontId="27" fillId="6" borderId="203" xfId="6" applyNumberFormat="1" applyFont="1" applyFill="1" applyBorder="1" applyAlignment="1">
      <alignment horizontal="left" vertical="center"/>
    </xf>
    <xf numFmtId="181" fontId="27" fillId="6" borderId="203" xfId="6" applyNumberFormat="1" applyFont="1" applyFill="1" applyBorder="1" applyAlignment="1">
      <alignment vertical="center"/>
    </xf>
    <xf numFmtId="181" fontId="28" fillId="6" borderId="204" xfId="6" applyNumberFormat="1" applyFont="1" applyFill="1" applyBorder="1" applyAlignment="1">
      <alignment vertical="center"/>
    </xf>
    <xf numFmtId="181" fontId="27" fillId="6" borderId="9" xfId="6" applyNumberFormat="1" applyFont="1" applyFill="1" applyBorder="1" applyAlignment="1">
      <alignment horizontal="left" vertical="center"/>
    </xf>
    <xf numFmtId="181" fontId="27" fillId="6" borderId="102" xfId="6" applyNumberFormat="1" applyFont="1" applyFill="1" applyBorder="1" applyAlignment="1">
      <alignment horizontal="left" vertical="center"/>
    </xf>
    <xf numFmtId="181" fontId="27" fillId="6" borderId="102" xfId="6" applyNumberFormat="1" applyFont="1" applyFill="1" applyBorder="1" applyAlignment="1">
      <alignment vertical="center"/>
    </xf>
    <xf numFmtId="38" fontId="26" fillId="6" borderId="8" xfId="10" applyFont="1" applyFill="1" applyBorder="1" applyAlignment="1">
      <alignment horizontal="right" vertical="center"/>
    </xf>
    <xf numFmtId="0" fontId="24" fillId="0" borderId="0" xfId="7" applyFont="1">
      <alignment vertical="center"/>
    </xf>
    <xf numFmtId="0" fontId="24" fillId="6" borderId="0" xfId="7" applyFont="1" applyFill="1">
      <alignment vertical="center"/>
    </xf>
    <xf numFmtId="0" fontId="46" fillId="0" borderId="0" xfId="7" applyFont="1">
      <alignment vertical="center"/>
    </xf>
    <xf numFmtId="0" fontId="47" fillId="0" borderId="0" xfId="7" applyFont="1">
      <alignment vertical="center"/>
    </xf>
    <xf numFmtId="0" fontId="47" fillId="6" borderId="0" xfId="7" applyFont="1" applyFill="1">
      <alignment vertical="center"/>
    </xf>
    <xf numFmtId="0" fontId="48" fillId="0" borderId="0" xfId="0" applyFont="1" applyAlignment="1">
      <alignment vertical="center"/>
    </xf>
    <xf numFmtId="184" fontId="48" fillId="0" borderId="0" xfId="0" applyNumberFormat="1" applyFont="1" applyAlignment="1">
      <alignment vertical="center"/>
    </xf>
    <xf numFmtId="184" fontId="48" fillId="0" borderId="0" xfId="0" applyNumberFormat="1" applyFont="1"/>
    <xf numFmtId="0" fontId="48" fillId="0" borderId="0" xfId="0" applyFont="1"/>
    <xf numFmtId="0" fontId="48" fillId="2" borderId="1" xfId="0" applyFont="1" applyFill="1" applyBorder="1" applyAlignment="1">
      <alignment horizontal="right" wrapText="1"/>
    </xf>
    <xf numFmtId="0" fontId="48" fillId="2" borderId="0" xfId="0" applyFont="1" applyFill="1" applyBorder="1" applyAlignment="1">
      <alignment horizontal="right" wrapText="1"/>
    </xf>
    <xf numFmtId="0" fontId="48" fillId="2" borderId="2" xfId="0" applyFont="1" applyFill="1" applyBorder="1" applyAlignment="1">
      <alignment horizontal="right" wrapText="1"/>
    </xf>
    <xf numFmtId="0" fontId="48" fillId="2" borderId="3" xfId="0" applyFont="1" applyFill="1" applyBorder="1" applyAlignment="1">
      <alignment horizontal="right" wrapText="1"/>
    </xf>
    <xf numFmtId="184" fontId="48" fillId="0" borderId="101" xfId="3" applyNumberFormat="1" applyFont="1" applyBorder="1" applyAlignment="1">
      <alignment vertical="center"/>
    </xf>
    <xf numFmtId="184" fontId="48" fillId="0" borderId="4" xfId="3" applyNumberFormat="1" applyFont="1" applyBorder="1" applyAlignment="1">
      <alignment vertical="center"/>
    </xf>
    <xf numFmtId="184" fontId="48" fillId="0" borderId="4" xfId="3" applyNumberFormat="1" applyFont="1" applyFill="1" applyBorder="1" applyAlignment="1">
      <alignment vertical="center"/>
    </xf>
    <xf numFmtId="184" fontId="48" fillId="6" borderId="4" xfId="3" applyNumberFormat="1" applyFont="1" applyFill="1" applyBorder="1" applyAlignment="1">
      <alignment vertical="center"/>
    </xf>
    <xf numFmtId="181" fontId="48" fillId="0" borderId="191" xfId="3" applyNumberFormat="1" applyFont="1" applyFill="1" applyBorder="1" applyAlignment="1">
      <alignment vertical="center"/>
    </xf>
    <xf numFmtId="181" fontId="48" fillId="0" borderId="192" xfId="3" applyNumberFormat="1" applyFont="1" applyFill="1" applyBorder="1" applyAlignment="1">
      <alignment vertical="center"/>
    </xf>
    <xf numFmtId="184" fontId="48" fillId="0" borderId="31" xfId="3" applyNumberFormat="1" applyFont="1" applyFill="1" applyBorder="1" applyAlignment="1">
      <alignment vertical="center"/>
    </xf>
    <xf numFmtId="184" fontId="48" fillId="3" borderId="7" xfId="3" applyNumberFormat="1" applyFont="1" applyFill="1" applyBorder="1" applyAlignment="1">
      <alignment vertical="center"/>
    </xf>
    <xf numFmtId="184" fontId="48" fillId="3" borderId="8" xfId="3" applyNumberFormat="1" applyFont="1" applyFill="1" applyBorder="1" applyAlignment="1">
      <alignment vertical="center"/>
    </xf>
    <xf numFmtId="184" fontId="48" fillId="7" borderId="8" xfId="3" applyNumberFormat="1" applyFont="1" applyFill="1" applyBorder="1" applyAlignment="1">
      <alignment vertical="center"/>
    </xf>
    <xf numFmtId="184" fontId="48" fillId="3" borderId="8" xfId="1" applyNumberFormat="1" applyFont="1" applyFill="1" applyBorder="1" applyAlignment="1">
      <alignment vertical="center"/>
    </xf>
    <xf numFmtId="184" fontId="48" fillId="3" borderId="32" xfId="1" applyNumberFormat="1" applyFont="1" applyFill="1" applyBorder="1" applyAlignment="1">
      <alignment vertical="center"/>
    </xf>
    <xf numFmtId="184" fontId="48" fillId="3" borderId="33" xfId="3" applyNumberFormat="1" applyFont="1" applyFill="1" applyBorder="1" applyAlignment="1">
      <alignment vertical="center"/>
    </xf>
    <xf numFmtId="184" fontId="48" fillId="0" borderId="11" xfId="3" applyNumberFormat="1" applyFont="1" applyBorder="1" applyAlignment="1">
      <alignment vertical="center"/>
    </xf>
    <xf numFmtId="184" fontId="48" fillId="0" borderId="12" xfId="3" applyNumberFormat="1" applyFont="1" applyBorder="1" applyAlignment="1">
      <alignment vertical="center"/>
    </xf>
    <xf numFmtId="184" fontId="48" fillId="6" borderId="12" xfId="3" applyNumberFormat="1" applyFont="1" applyFill="1" applyBorder="1" applyAlignment="1">
      <alignment vertical="center"/>
    </xf>
    <xf numFmtId="184" fontId="48" fillId="0" borderId="12" xfId="1" applyNumberFormat="1" applyFont="1" applyBorder="1" applyAlignment="1">
      <alignment vertical="center"/>
    </xf>
    <xf numFmtId="184" fontId="48" fillId="0" borderId="34" xfId="1" applyNumberFormat="1" applyFont="1" applyBorder="1" applyAlignment="1">
      <alignment vertical="center"/>
    </xf>
    <xf numFmtId="184" fontId="48" fillId="0" borderId="35" xfId="3" applyNumberFormat="1" applyFont="1" applyFill="1" applyBorder="1" applyAlignment="1">
      <alignment vertical="center"/>
    </xf>
    <xf numFmtId="184" fontId="48" fillId="0" borderId="15" xfId="3" applyNumberFormat="1" applyFont="1" applyBorder="1" applyAlignment="1">
      <alignment vertical="center"/>
    </xf>
    <xf numFmtId="184" fontId="48" fillId="0" borderId="16" xfId="3" applyNumberFormat="1" applyFont="1" applyBorder="1" applyAlignment="1">
      <alignment vertical="center"/>
    </xf>
    <xf numFmtId="184" fontId="48" fillId="6" borderId="16" xfId="3" applyNumberFormat="1" applyFont="1" applyFill="1" applyBorder="1" applyAlignment="1">
      <alignment vertical="center"/>
    </xf>
    <xf numFmtId="184" fontId="48" fillId="0" borderId="16" xfId="1" applyNumberFormat="1" applyFont="1" applyBorder="1" applyAlignment="1">
      <alignment vertical="center"/>
    </xf>
    <xf numFmtId="184" fontId="48" fillId="0" borderId="36" xfId="1" applyNumberFormat="1" applyFont="1" applyBorder="1" applyAlignment="1">
      <alignment vertical="center"/>
    </xf>
    <xf numFmtId="184" fontId="48" fillId="0" borderId="37" xfId="3" applyNumberFormat="1" applyFont="1" applyFill="1" applyBorder="1" applyAlignment="1">
      <alignment vertical="center"/>
    </xf>
    <xf numFmtId="177" fontId="48" fillId="0" borderId="19" xfId="1" applyNumberFormat="1" applyFont="1" applyBorder="1" applyAlignment="1">
      <alignment vertical="center"/>
    </xf>
    <xf numFmtId="177" fontId="48" fillId="0" borderId="20" xfId="1" applyNumberFormat="1" applyFont="1" applyBorder="1" applyAlignment="1">
      <alignment vertical="center"/>
    </xf>
    <xf numFmtId="177" fontId="48" fillId="6" borderId="20" xfId="1" applyNumberFormat="1" applyFont="1" applyFill="1" applyBorder="1" applyAlignment="1">
      <alignment vertical="center"/>
    </xf>
    <xf numFmtId="177" fontId="48" fillId="0" borderId="38" xfId="1" applyNumberFormat="1" applyFont="1" applyBorder="1" applyAlignment="1">
      <alignment vertical="center"/>
    </xf>
    <xf numFmtId="184" fontId="48" fillId="0" borderId="7" xfId="3" applyNumberFormat="1" applyFont="1" applyBorder="1" applyAlignment="1">
      <alignment vertical="center"/>
    </xf>
    <xf numFmtId="184" fontId="48" fillId="0" borderId="8" xfId="3" applyNumberFormat="1" applyFont="1" applyBorder="1" applyAlignment="1">
      <alignment vertical="center"/>
    </xf>
    <xf numFmtId="184" fontId="48" fillId="6" borderId="8" xfId="3" applyNumberFormat="1" applyFont="1" applyFill="1" applyBorder="1" applyAlignment="1">
      <alignment vertical="center"/>
    </xf>
    <xf numFmtId="184" fontId="48" fillId="0" borderId="32" xfId="3" applyNumberFormat="1" applyFont="1" applyBorder="1" applyAlignment="1">
      <alignment vertical="center"/>
    </xf>
    <xf numFmtId="184" fontId="48" fillId="0" borderId="33" xfId="3" applyNumberFormat="1" applyFont="1" applyFill="1" applyBorder="1" applyAlignment="1">
      <alignment vertical="center"/>
    </xf>
    <xf numFmtId="184" fontId="48" fillId="3" borderId="11" xfId="3" applyNumberFormat="1" applyFont="1" applyFill="1" applyBorder="1" applyAlignment="1">
      <alignment vertical="center"/>
    </xf>
    <xf numFmtId="184" fontId="48" fillId="3" borderId="12" xfId="3" applyNumberFormat="1" applyFont="1" applyFill="1" applyBorder="1" applyAlignment="1">
      <alignment vertical="center"/>
    </xf>
    <xf numFmtId="184" fontId="48" fillId="7" borderId="12" xfId="3" applyNumberFormat="1" applyFont="1" applyFill="1" applyBorder="1" applyAlignment="1">
      <alignment vertical="center"/>
    </xf>
    <xf numFmtId="184" fontId="48" fillId="3" borderId="34" xfId="3" applyNumberFormat="1" applyFont="1" applyFill="1" applyBorder="1" applyAlignment="1">
      <alignment vertical="center"/>
    </xf>
    <xf numFmtId="184" fontId="48" fillId="3" borderId="35" xfId="3" applyNumberFormat="1" applyFont="1" applyFill="1" applyBorder="1" applyAlignment="1">
      <alignment vertical="center"/>
    </xf>
    <xf numFmtId="177" fontId="48" fillId="7" borderId="113" xfId="1" applyNumberFormat="1" applyFont="1" applyFill="1" applyBorder="1" applyAlignment="1">
      <alignment horizontal="right" vertical="center"/>
    </xf>
    <xf numFmtId="177" fontId="48" fillId="3" borderId="24" xfId="1" applyNumberFormat="1" applyFont="1" applyFill="1" applyBorder="1" applyAlignment="1">
      <alignment vertical="center"/>
    </xf>
    <xf numFmtId="177" fontId="48" fillId="7" borderId="24" xfId="1" applyNumberFormat="1" applyFont="1" applyFill="1" applyBorder="1" applyAlignment="1">
      <alignment vertical="center"/>
    </xf>
    <xf numFmtId="177" fontId="48" fillId="3" borderId="40" xfId="1" applyNumberFormat="1" applyFont="1" applyFill="1" applyBorder="1" applyAlignment="1">
      <alignment vertical="center"/>
    </xf>
    <xf numFmtId="177" fontId="48" fillId="3" borderId="41" xfId="3" applyNumberFormat="1" applyFont="1" applyFill="1" applyBorder="1" applyAlignment="1">
      <alignment vertical="center"/>
    </xf>
    <xf numFmtId="184" fontId="48" fillId="7" borderId="11" xfId="3" applyNumberFormat="1" applyFont="1" applyFill="1" applyBorder="1" applyAlignment="1">
      <alignment vertical="center"/>
    </xf>
    <xf numFmtId="184" fontId="48" fillId="7" borderId="34" xfId="3" applyNumberFormat="1" applyFont="1" applyFill="1" applyBorder="1" applyAlignment="1">
      <alignment vertical="center"/>
    </xf>
    <xf numFmtId="184" fontId="48" fillId="7" borderId="35" xfId="3" applyNumberFormat="1" applyFont="1" applyFill="1" applyBorder="1" applyAlignment="1">
      <alignment vertical="center"/>
    </xf>
    <xf numFmtId="177" fontId="48" fillId="7" borderId="40" xfId="1" applyNumberFormat="1" applyFont="1" applyFill="1" applyBorder="1" applyAlignment="1">
      <alignment vertical="center"/>
    </xf>
    <xf numFmtId="177" fontId="48" fillId="7" borderId="41" xfId="1" applyNumberFormat="1" applyFont="1" applyFill="1" applyBorder="1" applyAlignment="1">
      <alignment vertical="center"/>
    </xf>
    <xf numFmtId="0" fontId="48" fillId="0" borderId="27" xfId="0" applyFont="1" applyBorder="1"/>
    <xf numFmtId="184" fontId="48" fillId="6" borderId="93" xfId="3" applyNumberFormat="1" applyFont="1" applyFill="1" applyBorder="1" applyAlignment="1">
      <alignment horizontal="right" vertical="center"/>
    </xf>
    <xf numFmtId="184" fontId="48" fillId="6" borderId="94" xfId="3" applyNumberFormat="1" applyFont="1" applyFill="1" applyBorder="1" applyAlignment="1">
      <alignment vertical="center"/>
    </xf>
    <xf numFmtId="184" fontId="48" fillId="6" borderId="42" xfId="3" applyNumberFormat="1" applyFont="1" applyFill="1" applyBorder="1" applyAlignment="1">
      <alignment vertical="center"/>
    </xf>
    <xf numFmtId="184" fontId="48" fillId="0" borderId="43" xfId="3" applyNumberFormat="1" applyFont="1" applyFill="1" applyBorder="1" applyAlignment="1">
      <alignment vertical="center"/>
    </xf>
    <xf numFmtId="0" fontId="48" fillId="0" borderId="1" xfId="0" applyFont="1" applyBorder="1"/>
    <xf numFmtId="184" fontId="48" fillId="6" borderId="96" xfId="3" applyNumberFormat="1" applyFont="1" applyFill="1" applyBorder="1" applyAlignment="1">
      <alignment vertical="center"/>
    </xf>
    <xf numFmtId="184" fontId="48" fillId="6" borderId="97" xfId="3" applyNumberFormat="1" applyFont="1" applyFill="1" applyBorder="1" applyAlignment="1">
      <alignment vertical="center"/>
    </xf>
    <xf numFmtId="184" fontId="48" fillId="6" borderId="44" xfId="3" applyNumberFormat="1" applyFont="1" applyFill="1" applyBorder="1" applyAlignment="1">
      <alignment vertical="center"/>
    </xf>
    <xf numFmtId="184" fontId="48" fillId="0" borderId="45" xfId="3" applyNumberFormat="1" applyFont="1" applyFill="1" applyBorder="1" applyAlignment="1">
      <alignment vertical="center"/>
    </xf>
    <xf numFmtId="184" fontId="48" fillId="6" borderId="10" xfId="3" applyNumberFormat="1" applyFont="1" applyFill="1" applyBorder="1" applyAlignment="1">
      <alignment vertical="center"/>
    </xf>
    <xf numFmtId="184" fontId="48" fillId="6" borderId="32" xfId="3" applyNumberFormat="1" applyFont="1" applyFill="1" applyBorder="1" applyAlignment="1">
      <alignment vertical="center"/>
    </xf>
    <xf numFmtId="184" fontId="48" fillId="6" borderId="7" xfId="3" applyNumberFormat="1" applyFont="1" applyFill="1" applyBorder="1" applyAlignment="1">
      <alignment vertical="center"/>
    </xf>
    <xf numFmtId="184" fontId="48" fillId="7" borderId="181" xfId="3" applyNumberFormat="1" applyFont="1" applyFill="1" applyBorder="1" applyAlignment="1">
      <alignment vertical="center"/>
    </xf>
    <xf numFmtId="184" fontId="48" fillId="7" borderId="168" xfId="3" applyNumberFormat="1" applyFont="1" applyFill="1" applyBorder="1" applyAlignment="1">
      <alignment vertical="center"/>
    </xf>
    <xf numFmtId="184" fontId="48" fillId="7" borderId="170" xfId="3" applyNumberFormat="1" applyFont="1" applyFill="1" applyBorder="1" applyAlignment="1">
      <alignment vertical="center"/>
    </xf>
    <xf numFmtId="184" fontId="48" fillId="7" borderId="173" xfId="3" applyNumberFormat="1" applyFont="1" applyFill="1" applyBorder="1" applyAlignment="1">
      <alignment vertical="center"/>
    </xf>
    <xf numFmtId="177" fontId="48" fillId="7" borderId="182" xfId="1" applyNumberFormat="1" applyFont="1" applyFill="1" applyBorder="1" applyAlignment="1">
      <alignment horizontal="right" vertical="center"/>
    </xf>
    <xf numFmtId="177" fontId="48" fillId="7" borderId="175" xfId="1" applyNumberFormat="1" applyFont="1" applyFill="1" applyBorder="1" applyAlignment="1">
      <alignment vertical="center"/>
    </xf>
    <xf numFmtId="177" fontId="48" fillId="7" borderId="177" xfId="1" applyNumberFormat="1" applyFont="1" applyFill="1" applyBorder="1" applyAlignment="1">
      <alignment vertical="center"/>
    </xf>
    <xf numFmtId="177" fontId="48" fillId="7" borderId="180" xfId="1" applyNumberFormat="1" applyFont="1" applyFill="1" applyBorder="1" applyAlignment="1">
      <alignment vertical="center"/>
    </xf>
    <xf numFmtId="0" fontId="48" fillId="0" borderId="0" xfId="0" applyFont="1" applyFill="1" applyBorder="1"/>
    <xf numFmtId="0" fontId="48" fillId="0" borderId="0" xfId="0" applyFont="1" applyFill="1" applyBorder="1" applyAlignment="1">
      <alignment wrapText="1"/>
    </xf>
    <xf numFmtId="0" fontId="48" fillId="0" borderId="0" xfId="0" applyFont="1" applyFill="1" applyBorder="1" applyAlignment="1"/>
    <xf numFmtId="184" fontId="48" fillId="0" borderId="0" xfId="1" applyNumberFormat="1" applyFont="1" applyFill="1" applyBorder="1" applyAlignment="1">
      <alignment vertical="center"/>
    </xf>
    <xf numFmtId="184" fontId="48" fillId="0" borderId="0" xfId="1" applyNumberFormat="1" applyFont="1" applyFill="1" applyBorder="1" applyAlignment="1">
      <alignment horizontal="right" vertical="center"/>
    </xf>
    <xf numFmtId="0" fontId="48" fillId="0" borderId="0" xfId="0" applyFont="1" applyAlignment="1">
      <alignment horizontal="right"/>
    </xf>
    <xf numFmtId="0" fontId="51" fillId="0" borderId="0" xfId="0" applyFont="1"/>
    <xf numFmtId="9" fontId="48" fillId="0" borderId="0" xfId="1" applyFont="1"/>
    <xf numFmtId="184" fontId="48" fillId="0" borderId="0" xfId="0" applyNumberFormat="1" applyFont="1" applyFill="1"/>
    <xf numFmtId="177" fontId="48" fillId="0" borderId="0" xfId="1" applyNumberFormat="1" applyFont="1" applyFill="1"/>
    <xf numFmtId="184" fontId="48" fillId="0" borderId="5" xfId="3" applyNumberFormat="1" applyFont="1" applyFill="1" applyBorder="1" applyAlignment="1">
      <alignment vertical="center"/>
    </xf>
    <xf numFmtId="184" fontId="48" fillId="0" borderId="30" xfId="3" applyNumberFormat="1" applyFont="1" applyFill="1" applyBorder="1" applyAlignment="1">
      <alignment vertical="center"/>
    </xf>
    <xf numFmtId="184" fontId="48" fillId="0" borderId="57" xfId="3" applyNumberFormat="1" applyFont="1" applyFill="1" applyBorder="1" applyAlignment="1">
      <alignment vertical="center"/>
    </xf>
    <xf numFmtId="184" fontId="48" fillId="0" borderId="5" xfId="3" applyNumberFormat="1" applyFont="1" applyBorder="1" applyAlignment="1">
      <alignment vertical="center"/>
    </xf>
    <xf numFmtId="184" fontId="48" fillId="0" borderId="31" xfId="3" applyNumberFormat="1" applyFont="1" applyBorder="1" applyAlignment="1">
      <alignment vertical="center"/>
    </xf>
    <xf numFmtId="184" fontId="48" fillId="3" borderId="9" xfId="3" applyNumberFormat="1" applyFont="1" applyFill="1" applyBorder="1" applyAlignment="1">
      <alignment vertical="center"/>
    </xf>
    <xf numFmtId="184" fontId="48" fillId="3" borderId="32" xfId="3" applyNumberFormat="1" applyFont="1" applyFill="1" applyBorder="1" applyAlignment="1">
      <alignment vertical="center"/>
    </xf>
    <xf numFmtId="184" fontId="48" fillId="3" borderId="109" xfId="3" applyNumberFormat="1" applyFont="1" applyFill="1" applyBorder="1" applyAlignment="1">
      <alignment vertical="center"/>
    </xf>
    <xf numFmtId="184" fontId="48" fillId="0" borderId="13" xfId="3" applyNumberFormat="1" applyFont="1" applyBorder="1" applyAlignment="1">
      <alignment vertical="center"/>
    </xf>
    <xf numFmtId="184" fontId="48" fillId="0" borderId="34" xfId="3" applyNumberFormat="1" applyFont="1" applyBorder="1" applyAlignment="1">
      <alignment vertical="center"/>
    </xf>
    <xf numFmtId="184" fontId="48" fillId="0" borderId="110" xfId="3" applyNumberFormat="1" applyFont="1" applyFill="1" applyBorder="1" applyAlignment="1">
      <alignment vertical="center"/>
    </xf>
    <xf numFmtId="184" fontId="48" fillId="0" borderId="35" xfId="3" applyNumberFormat="1" applyFont="1" applyBorder="1" applyAlignment="1">
      <alignment vertical="center"/>
    </xf>
    <xf numFmtId="184" fontId="48" fillId="0" borderId="17" xfId="3" applyNumberFormat="1" applyFont="1" applyBorder="1" applyAlignment="1">
      <alignment vertical="center"/>
    </xf>
    <xf numFmtId="184" fontId="48" fillId="0" borderId="36" xfId="3" applyNumberFormat="1" applyFont="1" applyBorder="1" applyAlignment="1">
      <alignment vertical="center"/>
    </xf>
    <xf numFmtId="184" fontId="48" fillId="0" borderId="111" xfId="3" applyNumberFormat="1" applyFont="1" applyFill="1" applyBorder="1" applyAlignment="1">
      <alignment vertical="center"/>
    </xf>
    <xf numFmtId="184" fontId="48" fillId="0" borderId="37" xfId="3" applyNumberFormat="1" applyFont="1" applyBorder="1" applyAlignment="1">
      <alignment vertical="center"/>
    </xf>
    <xf numFmtId="177" fontId="48" fillId="0" borderId="21" xfId="1" applyNumberFormat="1" applyFont="1" applyBorder="1" applyAlignment="1">
      <alignment vertical="center"/>
    </xf>
    <xf numFmtId="177" fontId="48" fillId="0" borderId="112" xfId="1" applyNumberFormat="1" applyFont="1" applyFill="1" applyBorder="1" applyAlignment="1">
      <alignment vertical="center"/>
    </xf>
    <xf numFmtId="177" fontId="48" fillId="0" borderId="39" xfId="1" applyNumberFormat="1" applyFont="1" applyBorder="1" applyAlignment="1">
      <alignment vertical="center"/>
    </xf>
    <xf numFmtId="184" fontId="48" fillId="0" borderId="9" xfId="3" applyNumberFormat="1" applyFont="1" applyBorder="1" applyAlignment="1">
      <alignment vertical="center"/>
    </xf>
    <xf numFmtId="184" fontId="48" fillId="0" borderId="109" xfId="3" applyNumberFormat="1" applyFont="1" applyFill="1" applyBorder="1" applyAlignment="1">
      <alignment vertical="center"/>
    </xf>
    <xf numFmtId="184" fontId="48" fillId="0" borderId="33" xfId="3" applyNumberFormat="1" applyFont="1" applyBorder="1" applyAlignment="1">
      <alignment vertical="center"/>
    </xf>
    <xf numFmtId="184" fontId="48" fillId="3" borderId="13" xfId="3" applyNumberFormat="1" applyFont="1" applyFill="1" applyBorder="1" applyAlignment="1">
      <alignment vertical="center"/>
    </xf>
    <xf numFmtId="184" fontId="48" fillId="3" borderId="110" xfId="3" applyNumberFormat="1" applyFont="1" applyFill="1" applyBorder="1" applyAlignment="1">
      <alignment vertical="center"/>
    </xf>
    <xf numFmtId="177" fontId="48" fillId="3" borderId="25" xfId="1" applyNumberFormat="1" applyFont="1" applyFill="1" applyBorder="1" applyAlignment="1">
      <alignment vertical="center"/>
    </xf>
    <xf numFmtId="177" fontId="48" fillId="3" borderId="113" xfId="1" applyNumberFormat="1" applyFont="1" applyFill="1" applyBorder="1" applyAlignment="1">
      <alignment horizontal="right" vertical="center"/>
    </xf>
    <xf numFmtId="177" fontId="48" fillId="3" borderId="24" xfId="1" applyNumberFormat="1" applyFont="1" applyFill="1" applyBorder="1" applyAlignment="1">
      <alignment horizontal="right" vertical="center"/>
    </xf>
    <xf numFmtId="177" fontId="48" fillId="3" borderId="41" xfId="1" applyNumberFormat="1" applyFont="1" applyFill="1" applyBorder="1" applyAlignment="1">
      <alignment vertical="center"/>
    </xf>
    <xf numFmtId="184" fontId="48" fillId="7" borderId="13" xfId="3" applyNumberFormat="1" applyFont="1" applyFill="1" applyBorder="1" applyAlignment="1">
      <alignment vertical="center"/>
    </xf>
    <xf numFmtId="184" fontId="48" fillId="7" borderId="110" xfId="3" applyNumberFormat="1" applyFont="1" applyFill="1" applyBorder="1" applyAlignment="1">
      <alignment vertical="center"/>
    </xf>
    <xf numFmtId="177" fontId="48" fillId="7" borderId="25" xfId="1" applyNumberFormat="1" applyFont="1" applyFill="1" applyBorder="1" applyAlignment="1">
      <alignment vertical="center"/>
    </xf>
    <xf numFmtId="177" fontId="41" fillId="7" borderId="24" xfId="1" applyNumberFormat="1" applyFont="1" applyFill="1" applyBorder="1" applyAlignment="1">
      <alignment vertical="center"/>
    </xf>
    <xf numFmtId="184" fontId="48" fillId="6" borderId="28" xfId="3" applyNumberFormat="1" applyFont="1" applyFill="1" applyBorder="1" applyAlignment="1">
      <alignment vertical="center"/>
    </xf>
    <xf numFmtId="184" fontId="48" fillId="6" borderId="114" xfId="3" applyNumberFormat="1" applyFont="1" applyFill="1" applyBorder="1" applyAlignment="1">
      <alignment vertical="center"/>
    </xf>
    <xf numFmtId="184" fontId="41" fillId="6" borderId="94" xfId="3" applyNumberFormat="1" applyFont="1" applyFill="1" applyBorder="1" applyAlignment="1">
      <alignment horizontal="right" vertical="center"/>
    </xf>
    <xf numFmtId="184" fontId="48" fillId="6" borderId="94" xfId="3" applyNumberFormat="1" applyFont="1" applyFill="1" applyBorder="1" applyAlignment="1">
      <alignment horizontal="right" vertical="center"/>
    </xf>
    <xf numFmtId="184" fontId="48" fillId="0" borderId="28" xfId="3" applyNumberFormat="1" applyFont="1" applyBorder="1" applyAlignment="1">
      <alignment vertical="center"/>
    </xf>
    <xf numFmtId="184" fontId="48" fillId="0" borderId="94" xfId="3" applyNumberFormat="1" applyFont="1" applyBorder="1" applyAlignment="1">
      <alignment vertical="center"/>
    </xf>
    <xf numFmtId="184" fontId="48" fillId="0" borderId="43" xfId="3" applyNumberFormat="1" applyFont="1" applyBorder="1" applyAlignment="1">
      <alignment vertical="center"/>
    </xf>
    <xf numFmtId="184" fontId="48" fillId="6" borderId="29" xfId="3" applyNumberFormat="1" applyFont="1" applyFill="1" applyBorder="1" applyAlignment="1">
      <alignment vertical="center"/>
    </xf>
    <xf numFmtId="184" fontId="48" fillId="6" borderId="115" xfId="3" applyNumberFormat="1" applyFont="1" applyFill="1" applyBorder="1" applyAlignment="1">
      <alignment vertical="center"/>
    </xf>
    <xf numFmtId="184" fontId="41" fillId="6" borderId="97" xfId="3" applyNumberFormat="1" applyFont="1" applyFill="1" applyBorder="1" applyAlignment="1">
      <alignment vertical="center"/>
    </xf>
    <xf numFmtId="184" fontId="48" fillId="0" borderId="29" xfId="3" applyNumberFormat="1" applyFont="1" applyBorder="1" applyAlignment="1">
      <alignment vertical="center"/>
    </xf>
    <xf numFmtId="184" fontId="48" fillId="0" borderId="97" xfId="3" applyNumberFormat="1" applyFont="1" applyBorder="1" applyAlignment="1">
      <alignment vertical="center"/>
    </xf>
    <xf numFmtId="184" fontId="48" fillId="0" borderId="45" xfId="3" applyNumberFormat="1" applyFont="1" applyBorder="1" applyAlignment="1">
      <alignment vertical="center"/>
    </xf>
    <xf numFmtId="184" fontId="48" fillId="6" borderId="33" xfId="3" applyNumberFormat="1" applyFont="1" applyFill="1" applyBorder="1" applyAlignment="1">
      <alignment vertical="center"/>
    </xf>
    <xf numFmtId="184" fontId="48" fillId="6" borderId="109" xfId="3" applyNumberFormat="1" applyFont="1" applyFill="1" applyBorder="1" applyAlignment="1">
      <alignment vertical="center"/>
    </xf>
    <xf numFmtId="184" fontId="41" fillId="6" borderId="10" xfId="3" applyNumberFormat="1" applyFont="1" applyFill="1" applyBorder="1" applyAlignment="1">
      <alignment vertical="center"/>
    </xf>
    <xf numFmtId="184" fontId="48" fillId="6" borderId="9" xfId="3" applyNumberFormat="1" applyFont="1" applyFill="1" applyBorder="1" applyAlignment="1">
      <alignment vertical="center"/>
    </xf>
    <xf numFmtId="184" fontId="41" fillId="6" borderId="8" xfId="3" applyNumberFormat="1" applyFont="1" applyFill="1" applyBorder="1" applyAlignment="1">
      <alignment vertical="center"/>
    </xf>
    <xf numFmtId="184" fontId="48" fillId="0" borderId="9" xfId="3" applyNumberFormat="1" applyFont="1" applyFill="1" applyBorder="1" applyAlignment="1">
      <alignment vertical="center"/>
    </xf>
    <xf numFmtId="184" fontId="48" fillId="7" borderId="169" xfId="3" applyNumberFormat="1" applyFont="1" applyFill="1" applyBorder="1" applyAlignment="1">
      <alignment vertical="center"/>
    </xf>
    <xf numFmtId="184" fontId="48" fillId="7" borderId="172" xfId="3" applyNumberFormat="1" applyFont="1" applyFill="1" applyBorder="1" applyAlignment="1">
      <alignment vertical="center"/>
    </xf>
    <xf numFmtId="184" fontId="41" fillId="7" borderId="168" xfId="3" applyNumberFormat="1" applyFont="1" applyFill="1" applyBorder="1" applyAlignment="1">
      <alignment vertical="center"/>
    </xf>
    <xf numFmtId="184" fontId="48" fillId="3" borderId="169" xfId="3" applyNumberFormat="1" applyFont="1" applyFill="1" applyBorder="1" applyAlignment="1">
      <alignment vertical="center"/>
    </xf>
    <xf numFmtId="184" fontId="48" fillId="3" borderId="168" xfId="3" applyNumberFormat="1" applyFont="1" applyFill="1" applyBorder="1" applyAlignment="1">
      <alignment vertical="center"/>
    </xf>
    <xf numFmtId="184" fontId="48" fillId="3" borderId="173" xfId="3" applyNumberFormat="1" applyFont="1" applyFill="1" applyBorder="1" applyAlignment="1">
      <alignment vertical="center"/>
    </xf>
    <xf numFmtId="177" fontId="48" fillId="7" borderId="176" xfId="1" applyNumberFormat="1" applyFont="1" applyFill="1" applyBorder="1" applyAlignment="1">
      <alignment vertical="center"/>
    </xf>
    <xf numFmtId="177" fontId="48" fillId="7" borderId="179" xfId="1" applyNumberFormat="1" applyFont="1" applyFill="1" applyBorder="1" applyAlignment="1">
      <alignment horizontal="right" vertical="center"/>
    </xf>
    <xf numFmtId="177" fontId="41" fillId="7" borderId="175" xfId="1" applyNumberFormat="1" applyFont="1" applyFill="1" applyBorder="1" applyAlignment="1">
      <alignment vertical="center"/>
    </xf>
    <xf numFmtId="177" fontId="48" fillId="7" borderId="175" xfId="1" applyNumberFormat="1" applyFont="1" applyFill="1" applyBorder="1" applyAlignment="1">
      <alignment horizontal="right" vertical="center"/>
    </xf>
    <xf numFmtId="177" fontId="48" fillId="3" borderId="176" xfId="1" applyNumberFormat="1" applyFont="1" applyFill="1" applyBorder="1" applyAlignment="1">
      <alignment vertical="center"/>
    </xf>
    <xf numFmtId="177" fontId="48" fillId="3" borderId="175" xfId="1" applyNumberFormat="1" applyFont="1" applyFill="1" applyBorder="1" applyAlignment="1">
      <alignment vertical="center"/>
    </xf>
    <xf numFmtId="177" fontId="48" fillId="3" borderId="180" xfId="1" applyNumberFormat="1" applyFont="1" applyFill="1" applyBorder="1" applyAlignment="1">
      <alignment vertical="center"/>
    </xf>
    <xf numFmtId="184" fontId="48" fillId="0" borderId="30" xfId="3" applyNumberFormat="1" applyFont="1" applyBorder="1" applyAlignment="1">
      <alignment vertical="center"/>
    </xf>
    <xf numFmtId="177" fontId="48" fillId="0" borderId="39" xfId="3" applyNumberFormat="1" applyFont="1" applyBorder="1" applyAlignment="1">
      <alignment vertical="center"/>
    </xf>
    <xf numFmtId="184" fontId="48" fillId="0" borderId="42" xfId="3" applyNumberFormat="1" applyFont="1" applyBorder="1" applyAlignment="1">
      <alignment vertical="center"/>
    </xf>
    <xf numFmtId="184" fontId="48" fillId="0" borderId="44" xfId="3" applyNumberFormat="1" applyFont="1" applyBorder="1" applyAlignment="1">
      <alignment vertical="center"/>
    </xf>
    <xf numFmtId="184" fontId="48" fillId="3" borderId="170" xfId="3" applyNumberFormat="1" applyFont="1" applyFill="1" applyBorder="1" applyAlignment="1">
      <alignment vertical="center"/>
    </xf>
    <xf numFmtId="177" fontId="48" fillId="3" borderId="177" xfId="1" applyNumberFormat="1" applyFont="1" applyFill="1" applyBorder="1" applyAlignment="1">
      <alignment vertical="center"/>
    </xf>
    <xf numFmtId="177" fontId="48" fillId="3" borderId="23" xfId="1" applyNumberFormat="1" applyFont="1" applyFill="1" applyBorder="1" applyAlignment="1">
      <alignment vertical="center"/>
    </xf>
    <xf numFmtId="177" fontId="48" fillId="7" borderId="23" xfId="1" applyNumberFormat="1" applyFont="1" applyFill="1" applyBorder="1" applyAlignment="1">
      <alignment vertical="center"/>
    </xf>
    <xf numFmtId="177" fontId="48" fillId="7" borderId="182" xfId="1" applyNumberFormat="1" applyFont="1" applyFill="1" applyBorder="1" applyAlignment="1">
      <alignment vertical="center"/>
    </xf>
    <xf numFmtId="177" fontId="48" fillId="0" borderId="39" xfId="3" applyNumberFormat="1" applyFont="1" applyFill="1" applyBorder="1" applyAlignment="1">
      <alignment vertical="center"/>
    </xf>
    <xf numFmtId="184" fontId="48" fillId="6" borderId="43" xfId="3" applyNumberFormat="1" applyFont="1" applyFill="1" applyBorder="1" applyAlignment="1">
      <alignment vertical="center"/>
    </xf>
    <xf numFmtId="184" fontId="48" fillId="6" borderId="45" xfId="3" applyNumberFormat="1" applyFont="1" applyFill="1" applyBorder="1" applyAlignment="1">
      <alignment vertical="center"/>
    </xf>
    <xf numFmtId="184" fontId="51" fillId="0" borderId="0" xfId="0" applyNumberFormat="1" applyFont="1"/>
    <xf numFmtId="184" fontId="48" fillId="0" borderId="47" xfId="3" applyNumberFormat="1" applyFont="1" applyFill="1" applyBorder="1" applyAlignment="1">
      <alignment vertical="center"/>
    </xf>
    <xf numFmtId="184" fontId="48" fillId="3" borderId="102" xfId="3" applyNumberFormat="1" applyFont="1" applyFill="1" applyBorder="1" applyAlignment="1">
      <alignment vertical="center"/>
    </xf>
    <xf numFmtId="184" fontId="48" fillId="0" borderId="103" xfId="3" applyNumberFormat="1" applyFont="1" applyFill="1" applyBorder="1" applyAlignment="1">
      <alignment vertical="center"/>
    </xf>
    <xf numFmtId="184" fontId="48" fillId="0" borderId="104" xfId="3" applyNumberFormat="1" applyFont="1" applyFill="1" applyBorder="1" applyAlignment="1">
      <alignment vertical="center"/>
    </xf>
    <xf numFmtId="177" fontId="48" fillId="0" borderId="105" xfId="3" applyNumberFormat="1" applyFont="1" applyFill="1" applyBorder="1" applyAlignment="1">
      <alignment vertical="center"/>
    </xf>
    <xf numFmtId="184" fontId="48" fillId="0" borderId="102" xfId="3" applyNumberFormat="1" applyFont="1" applyFill="1" applyBorder="1" applyAlignment="1">
      <alignment vertical="center"/>
    </xf>
    <xf numFmtId="184" fontId="48" fillId="3" borderId="103" xfId="3" applyNumberFormat="1" applyFont="1" applyFill="1" applyBorder="1" applyAlignment="1">
      <alignment vertical="center"/>
    </xf>
    <xf numFmtId="177" fontId="48" fillId="3" borderId="106" xfId="3" applyNumberFormat="1" applyFont="1" applyFill="1" applyBorder="1" applyAlignment="1">
      <alignment vertical="center"/>
    </xf>
    <xf numFmtId="177" fontId="48" fillId="3" borderId="113" xfId="1" applyNumberFormat="1" applyFont="1" applyFill="1" applyBorder="1" applyAlignment="1">
      <alignment vertical="center"/>
    </xf>
    <xf numFmtId="184" fontId="48" fillId="7" borderId="103" xfId="3" applyNumberFormat="1" applyFont="1" applyFill="1" applyBorder="1" applyAlignment="1">
      <alignment vertical="center"/>
    </xf>
    <xf numFmtId="177" fontId="48" fillId="7" borderId="106" xfId="1" applyNumberFormat="1" applyFont="1" applyFill="1" applyBorder="1" applyAlignment="1">
      <alignment vertical="center"/>
    </xf>
    <xf numFmtId="177" fontId="48" fillId="7" borderId="113" xfId="1" applyNumberFormat="1" applyFont="1" applyFill="1" applyBorder="1" applyAlignment="1">
      <alignment vertical="center"/>
    </xf>
    <xf numFmtId="184" fontId="48" fillId="6" borderId="93" xfId="3" applyNumberFormat="1" applyFont="1" applyFill="1" applyBorder="1" applyAlignment="1">
      <alignment vertical="center"/>
    </xf>
    <xf numFmtId="184" fontId="48" fillId="6" borderId="107" xfId="3" applyNumberFormat="1" applyFont="1" applyFill="1" applyBorder="1" applyAlignment="1">
      <alignment vertical="center"/>
    </xf>
    <xf numFmtId="184" fontId="48" fillId="6" borderId="108" xfId="3" applyNumberFormat="1" applyFont="1" applyFill="1" applyBorder="1" applyAlignment="1">
      <alignment vertical="center"/>
    </xf>
    <xf numFmtId="184" fontId="48" fillId="6" borderId="102" xfId="3" applyNumberFormat="1" applyFont="1" applyFill="1" applyBorder="1" applyAlignment="1">
      <alignment vertical="center"/>
    </xf>
    <xf numFmtId="184" fontId="48" fillId="7" borderId="171" xfId="3" applyNumberFormat="1" applyFont="1" applyFill="1" applyBorder="1" applyAlignment="1">
      <alignment vertical="center"/>
    </xf>
    <xf numFmtId="177" fontId="48" fillId="7" borderId="178" xfId="1" applyNumberFormat="1" applyFont="1" applyFill="1" applyBorder="1" applyAlignment="1">
      <alignment vertical="center"/>
    </xf>
    <xf numFmtId="177" fontId="48" fillId="7" borderId="179" xfId="1" applyNumberFormat="1" applyFont="1" applyFill="1" applyBorder="1" applyAlignment="1">
      <alignment vertical="center"/>
    </xf>
    <xf numFmtId="184" fontId="53" fillId="0" borderId="0" xfId="1" applyNumberFormat="1" applyFont="1"/>
    <xf numFmtId="184" fontId="48" fillId="0" borderId="6" xfId="3" applyNumberFormat="1" applyFont="1" applyBorder="1" applyAlignment="1">
      <alignment vertical="center"/>
    </xf>
    <xf numFmtId="184" fontId="48" fillId="0" borderId="57" xfId="3" applyNumberFormat="1" applyFont="1" applyBorder="1" applyAlignment="1">
      <alignment vertical="center"/>
    </xf>
    <xf numFmtId="184" fontId="48" fillId="3" borderId="10" xfId="3" applyNumberFormat="1" applyFont="1" applyFill="1" applyBorder="1" applyAlignment="1">
      <alignment vertical="center"/>
    </xf>
    <xf numFmtId="184" fontId="48" fillId="0" borderId="14" xfId="3" applyNumberFormat="1" applyFont="1" applyBorder="1" applyAlignment="1">
      <alignment vertical="center"/>
    </xf>
    <xf numFmtId="184" fontId="48" fillId="0" borderId="103" xfId="3" applyNumberFormat="1" applyFont="1" applyBorder="1" applyAlignment="1">
      <alignment vertical="center"/>
    </xf>
    <xf numFmtId="184" fontId="48" fillId="0" borderId="110" xfId="3" applyNumberFormat="1" applyFont="1" applyBorder="1" applyAlignment="1">
      <alignment vertical="center"/>
    </xf>
    <xf numFmtId="184" fontId="48" fillId="0" borderId="18" xfId="3" applyNumberFormat="1" applyFont="1" applyBorder="1" applyAlignment="1">
      <alignment vertical="center"/>
    </xf>
    <xf numFmtId="184" fontId="48" fillId="0" borderId="104" xfId="3" applyNumberFormat="1" applyFont="1" applyBorder="1" applyAlignment="1">
      <alignment vertical="center"/>
    </xf>
    <xf numFmtId="184" fontId="48" fillId="0" borderId="111" xfId="3" applyNumberFormat="1" applyFont="1" applyBorder="1" applyAlignment="1">
      <alignment vertical="center"/>
    </xf>
    <xf numFmtId="177" fontId="48" fillId="0" borderId="22" xfId="1" applyNumberFormat="1" applyFont="1" applyBorder="1" applyAlignment="1">
      <alignment vertical="center"/>
    </xf>
    <xf numFmtId="177" fontId="48" fillId="0" borderId="105" xfId="3" applyNumberFormat="1" applyFont="1" applyBorder="1" applyAlignment="1">
      <alignment vertical="center"/>
    </xf>
    <xf numFmtId="177" fontId="48" fillId="0" borderId="112" xfId="1" applyNumberFormat="1" applyFont="1" applyBorder="1" applyAlignment="1">
      <alignment vertical="center"/>
    </xf>
    <xf numFmtId="184" fontId="48" fillId="0" borderId="10" xfId="3" applyNumberFormat="1" applyFont="1" applyBorder="1" applyAlignment="1">
      <alignment vertical="center"/>
    </xf>
    <xf numFmtId="184" fontId="48" fillId="0" borderId="102" xfId="3" applyNumberFormat="1" applyFont="1" applyBorder="1" applyAlignment="1">
      <alignment vertical="center"/>
    </xf>
    <xf numFmtId="184" fontId="48" fillId="0" borderId="109" xfId="3" applyNumberFormat="1" applyFont="1" applyBorder="1" applyAlignment="1">
      <alignment vertical="center"/>
    </xf>
    <xf numFmtId="184" fontId="48" fillId="3" borderId="14" xfId="3" applyNumberFormat="1" applyFont="1" applyFill="1" applyBorder="1" applyAlignment="1">
      <alignment vertical="center"/>
    </xf>
    <xf numFmtId="177" fontId="48" fillId="3" borderId="26" xfId="1" applyNumberFormat="1" applyFont="1" applyFill="1" applyBorder="1" applyAlignment="1">
      <alignment vertical="center"/>
    </xf>
    <xf numFmtId="184" fontId="48" fillId="7" borderId="14" xfId="3" applyNumberFormat="1" applyFont="1" applyFill="1" applyBorder="1" applyAlignment="1">
      <alignment vertical="center"/>
    </xf>
    <xf numFmtId="177" fontId="48" fillId="7" borderId="26" xfId="1" applyNumberFormat="1" applyFont="1" applyFill="1" applyBorder="1" applyAlignment="1">
      <alignment vertical="center"/>
    </xf>
    <xf numFmtId="184" fontId="48" fillId="6" borderId="95" xfId="3" applyNumberFormat="1" applyFont="1" applyFill="1" applyBorder="1" applyAlignment="1">
      <alignment vertical="center"/>
    </xf>
    <xf numFmtId="184" fontId="48" fillId="6" borderId="98" xfId="3" applyNumberFormat="1" applyFont="1" applyFill="1" applyBorder="1" applyAlignment="1">
      <alignment vertical="center"/>
    </xf>
    <xf numFmtId="184" fontId="48" fillId="7" borderId="167" xfId="3" applyNumberFormat="1" applyFont="1" applyFill="1" applyBorder="1" applyAlignment="1">
      <alignment vertical="center"/>
    </xf>
    <xf numFmtId="177" fontId="48" fillId="7" borderId="174" xfId="1" applyNumberFormat="1" applyFont="1" applyFill="1" applyBorder="1" applyAlignment="1">
      <alignment vertical="center"/>
    </xf>
    <xf numFmtId="0" fontId="48" fillId="0" borderId="0" xfId="0" applyFont="1" applyProtection="1">
      <protection locked="0"/>
    </xf>
    <xf numFmtId="184" fontId="48" fillId="0" borderId="0" xfId="0" applyNumberFormat="1" applyFont="1" applyProtection="1">
      <protection locked="0"/>
    </xf>
    <xf numFmtId="0" fontId="48" fillId="0" borderId="0" xfId="0" applyFont="1" applyAlignment="1" applyProtection="1">
      <alignment wrapText="1"/>
      <protection locked="0"/>
    </xf>
    <xf numFmtId="184" fontId="51" fillId="0" borderId="0" xfId="0" applyNumberFormat="1" applyFont="1" applyAlignment="1" applyProtection="1">
      <alignment wrapText="1"/>
      <protection locked="0"/>
    </xf>
    <xf numFmtId="184" fontId="48" fillId="0" borderId="0" xfId="0" applyNumberFormat="1" applyFont="1" applyFill="1" applyProtection="1">
      <protection locked="0"/>
    </xf>
    <xf numFmtId="0" fontId="48" fillId="2" borderId="1" xfId="0" applyFont="1" applyFill="1" applyBorder="1" applyAlignment="1" applyProtection="1">
      <alignment horizontal="right" wrapText="1"/>
      <protection locked="0"/>
    </xf>
    <xf numFmtId="0" fontId="48" fillId="2" borderId="0" xfId="0" applyFont="1" applyFill="1" applyBorder="1" applyAlignment="1" applyProtection="1">
      <alignment horizontal="right" wrapText="1"/>
      <protection locked="0"/>
    </xf>
    <xf numFmtId="184" fontId="55" fillId="2" borderId="82" xfId="0" applyNumberFormat="1" applyFont="1" applyFill="1" applyBorder="1" applyAlignment="1" applyProtection="1">
      <alignment horizontal="center" vertical="center"/>
      <protection locked="0"/>
    </xf>
    <xf numFmtId="184" fontId="55" fillId="2" borderId="83" xfId="0" applyNumberFormat="1" applyFont="1" applyFill="1" applyBorder="1" applyAlignment="1" applyProtection="1">
      <alignment horizontal="center" vertical="center"/>
      <protection locked="0"/>
    </xf>
    <xf numFmtId="184" fontId="55" fillId="2" borderId="84" xfId="0" applyNumberFormat="1" applyFont="1" applyFill="1" applyBorder="1" applyAlignment="1" applyProtection="1">
      <alignment horizontal="center" vertical="center"/>
      <protection locked="0"/>
    </xf>
    <xf numFmtId="184" fontId="55" fillId="2" borderId="87" xfId="0" applyNumberFormat="1" applyFont="1" applyFill="1" applyBorder="1" applyAlignment="1" applyProtection="1">
      <alignment horizontal="center" vertical="center"/>
      <protection locked="0"/>
    </xf>
    <xf numFmtId="0" fontId="48" fillId="2" borderId="2" xfId="0" applyFont="1" applyFill="1" applyBorder="1" applyAlignment="1" applyProtection="1">
      <alignment horizontal="right" wrapText="1"/>
      <protection locked="0"/>
    </xf>
    <xf numFmtId="0" fontId="48" fillId="2" borderId="3" xfId="0" applyFont="1" applyFill="1" applyBorder="1" applyAlignment="1" applyProtection="1">
      <alignment horizontal="right" wrapText="1"/>
      <protection locked="0"/>
    </xf>
    <xf numFmtId="184" fontId="55" fillId="2" borderId="75" xfId="0" applyNumberFormat="1" applyFont="1" applyFill="1" applyBorder="1" applyAlignment="1" applyProtection="1">
      <alignment horizontal="center" vertical="top" wrapText="1"/>
      <protection locked="0"/>
    </xf>
    <xf numFmtId="184" fontId="55" fillId="2" borderId="80" xfId="0" applyNumberFormat="1" applyFont="1" applyFill="1" applyBorder="1" applyAlignment="1" applyProtection="1">
      <alignment horizontal="center" vertical="top" wrapText="1"/>
      <protection locked="0"/>
    </xf>
    <xf numFmtId="184" fontId="55" fillId="2" borderId="76" xfId="0" applyNumberFormat="1" applyFont="1" applyFill="1" applyBorder="1" applyAlignment="1" applyProtection="1">
      <alignment horizontal="center" vertical="top" wrapText="1"/>
      <protection locked="0"/>
    </xf>
    <xf numFmtId="184" fontId="55" fillId="2" borderId="63" xfId="0" applyNumberFormat="1" applyFont="1" applyFill="1" applyBorder="1" applyAlignment="1" applyProtection="1">
      <alignment horizontal="center" vertical="top" wrapText="1"/>
      <protection locked="0"/>
    </xf>
    <xf numFmtId="0" fontId="48" fillId="4" borderId="1" xfId="0" applyFont="1" applyFill="1" applyBorder="1" applyAlignment="1" applyProtection="1">
      <alignment vertical="center"/>
      <protection locked="0"/>
    </xf>
    <xf numFmtId="0" fontId="48" fillId="3" borderId="85" xfId="0" applyFont="1" applyFill="1" applyBorder="1" applyAlignment="1" applyProtection="1">
      <alignment vertical="center"/>
      <protection locked="0"/>
    </xf>
    <xf numFmtId="0" fontId="48" fillId="0" borderId="5" xfId="0" applyFont="1" applyBorder="1" applyAlignment="1" applyProtection="1">
      <alignment vertical="center" wrapText="1"/>
      <protection locked="0"/>
    </xf>
    <xf numFmtId="184" fontId="48" fillId="0" borderId="46" xfId="3" applyNumberFormat="1" applyFont="1" applyBorder="1" applyAlignment="1" applyProtection="1">
      <alignment vertical="center"/>
      <protection locked="0"/>
    </xf>
    <xf numFmtId="184" fontId="48" fillId="0" borderId="4" xfId="3" applyNumberFormat="1" applyFont="1" applyBorder="1" applyAlignment="1" applyProtection="1">
      <alignment vertical="center"/>
      <protection locked="0"/>
    </xf>
    <xf numFmtId="184" fontId="48" fillId="6" borderId="4" xfId="3" applyNumberFormat="1" applyFont="1" applyFill="1" applyBorder="1" applyAlignment="1" applyProtection="1">
      <alignment vertical="center"/>
      <protection locked="0"/>
    </xf>
    <xf numFmtId="184" fontId="48" fillId="6" borderId="30" xfId="3" applyNumberFormat="1" applyFont="1" applyFill="1" applyBorder="1" applyAlignment="1" applyProtection="1">
      <alignment vertical="center"/>
      <protection locked="0"/>
    </xf>
    <xf numFmtId="184" fontId="48" fillId="0" borderId="57" xfId="3" applyNumberFormat="1" applyFont="1" applyFill="1" applyBorder="1" applyAlignment="1" applyProtection="1">
      <alignment vertical="center"/>
      <protection locked="0"/>
    </xf>
    <xf numFmtId="184" fontId="48" fillId="0" borderId="30" xfId="3" applyNumberFormat="1" applyFont="1" applyBorder="1" applyAlignment="1" applyProtection="1">
      <alignment vertical="center"/>
      <protection locked="0"/>
    </xf>
    <xf numFmtId="0" fontId="48" fillId="0" borderId="9" xfId="0" applyFont="1" applyBorder="1" applyAlignment="1" applyProtection="1">
      <alignment vertical="center" wrapText="1"/>
      <protection locked="0"/>
    </xf>
    <xf numFmtId="184" fontId="48" fillId="0" borderId="7" xfId="3" applyNumberFormat="1" applyFont="1" applyBorder="1" applyAlignment="1" applyProtection="1">
      <alignment vertical="center"/>
      <protection locked="0"/>
    </xf>
    <xf numFmtId="184" fontId="48" fillId="0" borderId="8" xfId="3" applyNumberFormat="1" applyFont="1" applyBorder="1" applyAlignment="1" applyProtection="1">
      <alignment vertical="center"/>
      <protection locked="0"/>
    </xf>
    <xf numFmtId="184" fontId="48" fillId="6" borderId="32" xfId="3" applyNumberFormat="1" applyFont="1" applyFill="1" applyBorder="1" applyAlignment="1" applyProtection="1">
      <alignment vertical="center"/>
      <protection locked="0"/>
    </xf>
    <xf numFmtId="184" fontId="48" fillId="0" borderId="109" xfId="3" applyNumberFormat="1" applyFont="1" applyFill="1" applyBorder="1" applyAlignment="1" applyProtection="1">
      <alignment vertical="center"/>
      <protection locked="0"/>
    </xf>
    <xf numFmtId="184" fontId="48" fillId="6" borderId="8" xfId="3" applyNumberFormat="1" applyFont="1" applyFill="1" applyBorder="1" applyAlignment="1" applyProtection="1">
      <alignment vertical="center"/>
      <protection locked="0"/>
    </xf>
    <xf numFmtId="184" fontId="48" fillId="0" borderId="32" xfId="3" applyNumberFormat="1" applyFont="1" applyBorder="1" applyAlignment="1" applyProtection="1">
      <alignment vertical="center"/>
      <protection locked="0"/>
    </xf>
    <xf numFmtId="184" fontId="48" fillId="0" borderId="32" xfId="3" applyNumberFormat="1" applyFont="1" applyFill="1" applyBorder="1" applyAlignment="1" applyProtection="1">
      <alignment vertical="center"/>
      <protection locked="0"/>
    </xf>
    <xf numFmtId="184" fontId="48" fillId="5" borderId="109" xfId="3" applyNumberFormat="1" applyFont="1" applyFill="1" applyBorder="1" applyAlignment="1" applyProtection="1">
      <alignment vertical="center"/>
      <protection locked="0"/>
    </xf>
    <xf numFmtId="184" fontId="48" fillId="3" borderId="7" xfId="3" applyNumberFormat="1" applyFont="1" applyFill="1" applyBorder="1" applyAlignment="1" applyProtection="1">
      <alignment vertical="center"/>
      <protection locked="0"/>
    </xf>
    <xf numFmtId="184" fontId="48" fillId="3" borderId="8" xfId="3" applyNumberFormat="1" applyFont="1" applyFill="1" applyBorder="1" applyAlignment="1" applyProtection="1">
      <alignment vertical="center"/>
      <protection locked="0"/>
    </xf>
    <xf numFmtId="184" fontId="48" fillId="7" borderId="32" xfId="3" applyNumberFormat="1" applyFont="1" applyFill="1" applyBorder="1" applyAlignment="1" applyProtection="1">
      <alignment vertical="center"/>
      <protection locked="0"/>
    </xf>
    <xf numFmtId="184" fontId="48" fillId="3" borderId="109" xfId="3" applyNumberFormat="1" applyFont="1" applyFill="1" applyBorder="1" applyAlignment="1" applyProtection="1">
      <alignment vertical="center"/>
      <protection locked="0"/>
    </xf>
    <xf numFmtId="184" fontId="48" fillId="7" borderId="8" xfId="3" applyNumberFormat="1" applyFont="1" applyFill="1" applyBorder="1" applyAlignment="1" applyProtection="1">
      <alignment vertical="center"/>
      <protection locked="0"/>
    </xf>
    <xf numFmtId="184" fontId="48" fillId="3" borderId="32" xfId="3" applyNumberFormat="1" applyFont="1" applyFill="1" applyBorder="1" applyAlignment="1" applyProtection="1">
      <alignment vertical="center"/>
      <protection locked="0"/>
    </xf>
    <xf numFmtId="184" fontId="48" fillId="4" borderId="7" xfId="3" applyNumberFormat="1" applyFont="1" applyFill="1" applyBorder="1" applyAlignment="1" applyProtection="1">
      <alignment vertical="center"/>
      <protection locked="0"/>
    </xf>
    <xf numFmtId="184" fontId="48" fillId="4" borderId="8" xfId="3" applyNumberFormat="1" applyFont="1" applyFill="1" applyBorder="1" applyAlignment="1" applyProtection="1">
      <alignment vertical="center"/>
      <protection locked="0"/>
    </xf>
    <xf numFmtId="184" fontId="48" fillId="8" borderId="32" xfId="3" applyNumberFormat="1" applyFont="1" applyFill="1" applyBorder="1" applyAlignment="1" applyProtection="1">
      <alignment vertical="center"/>
      <protection locked="0"/>
    </xf>
    <xf numFmtId="184" fontId="48" fillId="4" borderId="109" xfId="3" applyNumberFormat="1" applyFont="1" applyFill="1" applyBorder="1" applyAlignment="1" applyProtection="1">
      <alignment vertical="center"/>
      <protection locked="0"/>
    </xf>
    <xf numFmtId="184" fontId="48" fillId="8" borderId="8" xfId="3" applyNumberFormat="1" applyFont="1" applyFill="1" applyBorder="1" applyAlignment="1" applyProtection="1">
      <alignment vertical="center"/>
      <protection locked="0"/>
    </xf>
    <xf numFmtId="184" fontId="48" fillId="4" borderId="32" xfId="3" applyNumberFormat="1" applyFont="1" applyFill="1" applyBorder="1" applyAlignment="1" applyProtection="1">
      <alignment vertical="center"/>
      <protection locked="0"/>
    </xf>
    <xf numFmtId="0" fontId="48" fillId="4" borderId="27" xfId="0" applyFont="1" applyFill="1" applyBorder="1" applyAlignment="1" applyProtection="1">
      <alignment vertical="center"/>
      <protection locked="0"/>
    </xf>
    <xf numFmtId="0" fontId="48" fillId="3" borderId="86" xfId="0" applyFont="1" applyFill="1" applyBorder="1" applyAlignment="1" applyProtection="1">
      <alignment vertical="center"/>
      <protection locked="0"/>
    </xf>
    <xf numFmtId="0" fontId="48" fillId="0" borderId="86" xfId="0" applyFont="1" applyBorder="1" applyAlignment="1" applyProtection="1">
      <alignment vertical="center" wrapText="1"/>
      <protection locked="0"/>
    </xf>
    <xf numFmtId="0" fontId="57" fillId="5" borderId="9" xfId="0" applyFont="1" applyFill="1" applyBorder="1" applyAlignment="1" applyProtection="1">
      <alignment vertical="center" wrapText="1"/>
      <protection locked="0"/>
    </xf>
    <xf numFmtId="184" fontId="48" fillId="0" borderId="7" xfId="3" applyNumberFormat="1" applyFont="1" applyFill="1" applyBorder="1" applyAlignment="1" applyProtection="1">
      <alignment vertical="center"/>
      <protection locked="0"/>
    </xf>
    <xf numFmtId="184" fontId="48" fillId="0" borderId="8" xfId="3" applyNumberFormat="1" applyFont="1" applyFill="1" applyBorder="1" applyAlignment="1" applyProtection="1">
      <alignment vertical="center"/>
      <protection locked="0"/>
    </xf>
    <xf numFmtId="0" fontId="48" fillId="4" borderId="87" xfId="0" applyFont="1" applyFill="1" applyBorder="1" applyAlignment="1" applyProtection="1">
      <alignment vertical="center"/>
      <protection locked="0"/>
    </xf>
    <xf numFmtId="184" fontId="48" fillId="0" borderId="10" xfId="3" applyNumberFormat="1" applyFont="1" applyBorder="1" applyAlignment="1" applyProtection="1">
      <alignment vertical="center"/>
      <protection locked="0"/>
    </xf>
    <xf numFmtId="184" fontId="48" fillId="4" borderId="88" xfId="3" applyNumberFormat="1" applyFont="1" applyFill="1" applyBorder="1" applyAlignment="1" applyProtection="1">
      <alignment vertical="center"/>
      <protection locked="0"/>
    </xf>
    <xf numFmtId="184" fontId="48" fillId="4" borderId="89" xfId="3" applyNumberFormat="1" applyFont="1" applyFill="1" applyBorder="1" applyAlignment="1" applyProtection="1">
      <alignment vertical="center"/>
      <protection locked="0"/>
    </xf>
    <xf numFmtId="184" fontId="48" fillId="8" borderId="90" xfId="3" applyNumberFormat="1" applyFont="1" applyFill="1" applyBorder="1" applyAlignment="1" applyProtection="1">
      <alignment vertical="center"/>
      <protection locked="0"/>
    </xf>
    <xf numFmtId="184" fontId="48" fillId="4" borderId="117" xfId="3" applyNumberFormat="1" applyFont="1" applyFill="1" applyBorder="1" applyAlignment="1" applyProtection="1">
      <alignment vertical="center"/>
      <protection locked="0"/>
    </xf>
    <xf numFmtId="184" fontId="48" fillId="8" borderId="89" xfId="3" applyNumberFormat="1" applyFont="1" applyFill="1" applyBorder="1" applyAlignment="1" applyProtection="1">
      <alignment horizontal="right" vertical="center"/>
      <protection locked="0"/>
    </xf>
    <xf numFmtId="184" fontId="48" fillId="4" borderId="90" xfId="3" applyNumberFormat="1" applyFont="1" applyFill="1" applyBorder="1" applyAlignment="1" applyProtection="1">
      <alignment vertical="center"/>
      <protection locked="0"/>
    </xf>
    <xf numFmtId="0" fontId="48" fillId="0" borderId="0" xfId="0" applyFont="1" applyFill="1" applyBorder="1" applyProtection="1">
      <protection locked="0"/>
    </xf>
    <xf numFmtId="184" fontId="48" fillId="0" borderId="0" xfId="3" applyNumberFormat="1" applyFont="1" applyFill="1" applyBorder="1" applyProtection="1">
      <protection locked="0"/>
    </xf>
    <xf numFmtId="0" fontId="51" fillId="0" borderId="0" xfId="0" applyFont="1" applyProtection="1">
      <protection locked="0"/>
    </xf>
    <xf numFmtId="184" fontId="51" fillId="0" borderId="0" xfId="0" applyNumberFormat="1" applyFont="1" applyProtection="1">
      <protection locked="0"/>
    </xf>
    <xf numFmtId="184" fontId="59" fillId="2" borderId="82" xfId="0" applyNumberFormat="1" applyFont="1" applyFill="1" applyBorder="1" applyAlignment="1" applyProtection="1">
      <alignment horizontal="center" vertical="center"/>
      <protection locked="0"/>
    </xf>
    <xf numFmtId="184" fontId="59" fillId="2" borderId="83" xfId="0" applyNumberFormat="1" applyFont="1" applyFill="1" applyBorder="1" applyAlignment="1" applyProtection="1">
      <alignment horizontal="center" vertical="center"/>
      <protection locked="0"/>
    </xf>
    <xf numFmtId="184" fontId="59" fillId="2" borderId="84" xfId="0" applyNumberFormat="1" applyFont="1" applyFill="1" applyBorder="1" applyAlignment="1" applyProtection="1">
      <alignment horizontal="center" vertical="center"/>
      <protection locked="0"/>
    </xf>
    <xf numFmtId="184" fontId="59" fillId="2" borderId="87" xfId="0" applyNumberFormat="1" applyFont="1" applyFill="1" applyBorder="1" applyAlignment="1" applyProtection="1">
      <alignment horizontal="center" vertical="center"/>
      <protection locked="0"/>
    </xf>
    <xf numFmtId="184" fontId="59" fillId="2" borderId="75" xfId="0" applyNumberFormat="1" applyFont="1" applyFill="1" applyBorder="1" applyAlignment="1" applyProtection="1">
      <alignment horizontal="center" vertical="top" wrapText="1"/>
      <protection locked="0"/>
    </xf>
    <xf numFmtId="184" fontId="59" fillId="2" borderId="80" xfId="0" applyNumberFormat="1" applyFont="1" applyFill="1" applyBorder="1" applyAlignment="1" applyProtection="1">
      <alignment horizontal="center" vertical="top" wrapText="1"/>
      <protection locked="0"/>
    </xf>
    <xf numFmtId="184" fontId="59" fillId="2" borderId="76" xfId="0" applyNumberFormat="1" applyFont="1" applyFill="1" applyBorder="1" applyAlignment="1" applyProtection="1">
      <alignment horizontal="center" vertical="top" wrapText="1"/>
      <protection locked="0"/>
    </xf>
    <xf numFmtId="184" fontId="59" fillId="2" borderId="63" xfId="0" applyNumberFormat="1" applyFont="1" applyFill="1" applyBorder="1" applyAlignment="1" applyProtection="1">
      <alignment horizontal="center" vertical="top" wrapText="1"/>
      <protection locked="0"/>
    </xf>
    <xf numFmtId="184" fontId="59" fillId="2" borderId="86" xfId="0" applyNumberFormat="1" applyFont="1" applyFill="1" applyBorder="1" applyAlignment="1" applyProtection="1">
      <alignment horizontal="center" vertical="center"/>
      <protection locked="0"/>
    </xf>
    <xf numFmtId="184" fontId="59" fillId="2" borderId="116" xfId="0" applyNumberFormat="1" applyFont="1" applyFill="1" applyBorder="1" applyAlignment="1" applyProtection="1">
      <alignment horizontal="center" vertical="top" wrapText="1"/>
      <protection locked="0"/>
    </xf>
    <xf numFmtId="184" fontId="48" fillId="0" borderId="5" xfId="3" applyNumberFormat="1" applyFont="1" applyFill="1" applyBorder="1" applyAlignment="1" applyProtection="1">
      <alignment vertical="center"/>
      <protection locked="0"/>
    </xf>
    <xf numFmtId="184" fontId="48" fillId="0" borderId="9" xfId="3" applyNumberFormat="1" applyFont="1" applyFill="1" applyBorder="1" applyAlignment="1" applyProtection="1">
      <alignment vertical="center"/>
      <protection locked="0"/>
    </xf>
    <xf numFmtId="184" fontId="48" fillId="3" borderId="9" xfId="3" applyNumberFormat="1" applyFont="1" applyFill="1" applyBorder="1" applyAlignment="1" applyProtection="1">
      <alignment vertical="center"/>
      <protection locked="0"/>
    </xf>
    <xf numFmtId="184" fontId="48" fillId="4" borderId="9" xfId="3" applyNumberFormat="1" applyFont="1" applyFill="1" applyBorder="1" applyAlignment="1" applyProtection="1">
      <alignment vertical="center"/>
      <protection locked="0"/>
    </xf>
    <xf numFmtId="184" fontId="48" fillId="4" borderId="92" xfId="3" applyNumberFormat="1" applyFont="1" applyFill="1" applyBorder="1" applyAlignment="1" applyProtection="1">
      <alignment vertical="center"/>
      <protection locked="0"/>
    </xf>
    <xf numFmtId="184" fontId="48" fillId="4" borderId="89" xfId="3" applyNumberFormat="1" applyFont="1" applyFill="1" applyBorder="1" applyAlignment="1" applyProtection="1">
      <alignment horizontal="right" vertical="center"/>
      <protection locked="0"/>
    </xf>
    <xf numFmtId="184" fontId="48" fillId="0" borderId="101" xfId="3" applyNumberFormat="1" applyFont="1" applyBorder="1" applyAlignment="1" applyProtection="1">
      <alignment vertical="center"/>
      <protection locked="0"/>
    </xf>
    <xf numFmtId="184" fontId="48" fillId="0" borderId="5" xfId="3" applyNumberFormat="1" applyFont="1" applyBorder="1" applyAlignment="1" applyProtection="1">
      <alignment vertical="center"/>
      <protection locked="0"/>
    </xf>
    <xf numFmtId="184" fontId="48" fillId="0" borderId="57" xfId="3" applyNumberFormat="1" applyFont="1" applyBorder="1" applyAlignment="1" applyProtection="1">
      <alignment vertical="center"/>
      <protection locked="0"/>
    </xf>
    <xf numFmtId="184" fontId="48" fillId="0" borderId="9" xfId="3" applyNumberFormat="1" applyFont="1" applyBorder="1" applyAlignment="1" applyProtection="1">
      <alignment vertical="center"/>
      <protection locked="0"/>
    </xf>
    <xf numFmtId="184" fontId="48" fillId="0" borderId="109" xfId="3" applyNumberFormat="1" applyFont="1" applyBorder="1" applyAlignment="1" applyProtection="1">
      <alignment vertical="center"/>
      <protection locked="0"/>
    </xf>
    <xf numFmtId="184" fontId="48" fillId="6" borderId="0" xfId="0" applyNumberFormat="1" applyFont="1" applyFill="1"/>
    <xf numFmtId="184" fontId="48" fillId="0" borderId="72" xfId="3" applyNumberFormat="1" applyFont="1" applyFill="1" applyBorder="1" applyAlignment="1">
      <alignment vertical="center"/>
    </xf>
    <xf numFmtId="184" fontId="48" fillId="0" borderId="78" xfId="3" applyNumberFormat="1" applyFont="1" applyFill="1" applyBorder="1" applyAlignment="1">
      <alignment vertical="center"/>
    </xf>
    <xf numFmtId="184" fontId="48" fillId="6" borderId="78" xfId="3" applyNumberFormat="1" applyFont="1" applyFill="1" applyBorder="1" applyAlignment="1">
      <alignment vertical="center"/>
    </xf>
    <xf numFmtId="184" fontId="48" fillId="0" borderId="79" xfId="3" applyNumberFormat="1" applyFont="1" applyFill="1" applyBorder="1" applyAlignment="1">
      <alignment vertical="center"/>
    </xf>
    <xf numFmtId="184" fontId="48" fillId="0" borderId="73" xfId="3" applyNumberFormat="1" applyFont="1" applyFill="1" applyBorder="1" applyAlignment="1">
      <alignment vertical="center"/>
    </xf>
    <xf numFmtId="184" fontId="48" fillId="0" borderId="74" xfId="3" applyNumberFormat="1" applyFont="1" applyFill="1" applyBorder="1" applyAlignment="1">
      <alignment vertical="center"/>
    </xf>
    <xf numFmtId="184" fontId="48" fillId="0" borderId="46" xfId="3" applyNumberFormat="1" applyFont="1" applyFill="1" applyBorder="1" applyAlignment="1">
      <alignment vertical="center"/>
    </xf>
    <xf numFmtId="184" fontId="48" fillId="0" borderId="7" xfId="3" applyNumberFormat="1" applyFont="1" applyFill="1" applyBorder="1" applyAlignment="1">
      <alignment vertical="center"/>
    </xf>
    <xf numFmtId="184" fontId="48" fillId="0" borderId="8" xfId="3" applyNumberFormat="1" applyFont="1" applyFill="1" applyBorder="1" applyAlignment="1">
      <alignment vertical="center"/>
    </xf>
    <xf numFmtId="184" fontId="48" fillId="0" borderId="32" xfId="3" applyNumberFormat="1" applyFont="1" applyFill="1" applyBorder="1" applyAlignment="1">
      <alignment vertical="center"/>
    </xf>
    <xf numFmtId="184" fontId="48" fillId="0" borderId="75" xfId="3" applyNumberFormat="1" applyFont="1" applyFill="1" applyBorder="1" applyAlignment="1">
      <alignment vertical="center"/>
    </xf>
    <xf numFmtId="184" fontId="48" fillId="0" borderId="80" xfId="3" applyNumberFormat="1" applyFont="1" applyFill="1" applyBorder="1" applyAlignment="1">
      <alignment vertical="center"/>
    </xf>
    <xf numFmtId="184" fontId="48" fillId="6" borderId="80" xfId="3" applyNumberFormat="1" applyFont="1" applyFill="1" applyBorder="1" applyAlignment="1">
      <alignment vertical="center"/>
    </xf>
    <xf numFmtId="184" fontId="48" fillId="0" borderId="76" xfId="3" applyNumberFormat="1" applyFont="1" applyFill="1" applyBorder="1" applyAlignment="1">
      <alignment vertical="center"/>
    </xf>
    <xf numFmtId="184" fontId="48" fillId="0" borderId="77" xfId="3" applyNumberFormat="1" applyFont="1" applyFill="1" applyBorder="1" applyAlignment="1">
      <alignment vertical="center"/>
    </xf>
    <xf numFmtId="0" fontId="48" fillId="6" borderId="0" xfId="5" applyFont="1" applyFill="1" applyBorder="1" applyAlignment="1">
      <alignment vertical="center"/>
    </xf>
    <xf numFmtId="0" fontId="48" fillId="0" borderId="0" xfId="5" applyFont="1" applyFill="1" applyBorder="1" applyAlignment="1">
      <alignment vertical="center" wrapText="1"/>
    </xf>
    <xf numFmtId="0" fontId="48" fillId="0" borderId="0" xfId="5" applyFont="1" applyFill="1" applyBorder="1" applyAlignment="1">
      <alignment vertical="center"/>
    </xf>
    <xf numFmtId="184" fontId="48" fillId="0" borderId="0" xfId="4" applyNumberFormat="1" applyFont="1" applyFill="1" applyBorder="1" applyAlignment="1">
      <alignment horizontal="right" vertical="center"/>
    </xf>
    <xf numFmtId="0" fontId="48" fillId="0" borderId="0" xfId="0" applyFont="1" applyFill="1" applyBorder="1" applyAlignment="1">
      <alignment vertical="center"/>
    </xf>
    <xf numFmtId="0" fontId="51" fillId="0" borderId="0" xfId="0" applyFont="1" applyAlignment="1">
      <alignment vertical="center"/>
    </xf>
    <xf numFmtId="0" fontId="48" fillId="0" borderId="0" xfId="0" applyFont="1" applyAlignment="1">
      <alignment wrapText="1"/>
    </xf>
    <xf numFmtId="184" fontId="51" fillId="0" borderId="0" xfId="0" applyNumberFormat="1" applyFont="1" applyAlignment="1">
      <alignment wrapText="1"/>
    </xf>
    <xf numFmtId="184" fontId="48" fillId="6" borderId="79" xfId="3" applyNumberFormat="1" applyFont="1" applyFill="1" applyBorder="1" applyAlignment="1">
      <alignment vertical="center"/>
    </xf>
    <xf numFmtId="184" fontId="48" fillId="6" borderId="73" xfId="3" applyNumberFormat="1" applyFont="1" applyFill="1" applyBorder="1" applyAlignment="1">
      <alignment vertical="center"/>
    </xf>
    <xf numFmtId="184" fontId="48" fillId="6" borderId="5" xfId="3" applyNumberFormat="1" applyFont="1" applyFill="1" applyBorder="1" applyAlignment="1">
      <alignment vertical="center"/>
    </xf>
    <xf numFmtId="184" fontId="48" fillId="6" borderId="30" xfId="3" applyNumberFormat="1" applyFont="1" applyFill="1" applyBorder="1" applyAlignment="1">
      <alignment vertical="center"/>
    </xf>
    <xf numFmtId="184" fontId="48" fillId="6" borderId="76" xfId="3" applyNumberFormat="1" applyFont="1" applyFill="1" applyBorder="1" applyAlignment="1">
      <alignment vertical="center"/>
    </xf>
    <xf numFmtId="184" fontId="48" fillId="0" borderId="82" xfId="3" applyNumberFormat="1" applyFont="1" applyFill="1" applyBorder="1" applyAlignment="1">
      <alignment vertical="center"/>
    </xf>
    <xf numFmtId="184" fontId="48" fillId="6" borderId="83" xfId="3" applyNumberFormat="1" applyFont="1" applyFill="1" applyBorder="1" applyAlignment="1">
      <alignment vertical="center"/>
    </xf>
    <xf numFmtId="184" fontId="48" fillId="6" borderId="86" xfId="3" applyNumberFormat="1" applyFont="1" applyFill="1" applyBorder="1" applyAlignment="1">
      <alignment vertical="center"/>
    </xf>
    <xf numFmtId="184" fontId="48" fillId="0" borderId="84" xfId="3" applyNumberFormat="1" applyFont="1" applyFill="1" applyBorder="1" applyAlignment="1">
      <alignment vertical="center"/>
    </xf>
    <xf numFmtId="184" fontId="48" fillId="0" borderId="81" xfId="3" applyNumberFormat="1" applyFont="1" applyFill="1" applyBorder="1" applyAlignment="1">
      <alignment vertical="center"/>
    </xf>
    <xf numFmtId="184" fontId="48" fillId="0" borderId="118" xfId="3" applyNumberFormat="1" applyFont="1" applyFill="1" applyBorder="1" applyAlignment="1">
      <alignment vertical="center"/>
    </xf>
    <xf numFmtId="184" fontId="48" fillId="6" borderId="119" xfId="3" applyNumberFormat="1" applyFont="1" applyFill="1" applyBorder="1" applyAlignment="1">
      <alignment vertical="center"/>
    </xf>
    <xf numFmtId="184" fontId="48" fillId="6" borderId="122" xfId="3" applyNumberFormat="1" applyFont="1" applyFill="1" applyBorder="1" applyAlignment="1">
      <alignment vertical="center"/>
    </xf>
    <xf numFmtId="184" fontId="48" fillId="0" borderId="121" xfId="3" applyNumberFormat="1" applyFont="1" applyFill="1" applyBorder="1" applyAlignment="1">
      <alignment vertical="center"/>
    </xf>
    <xf numFmtId="184" fontId="48" fillId="0" borderId="120" xfId="3" applyNumberFormat="1" applyFont="1" applyFill="1" applyBorder="1" applyAlignment="1">
      <alignment vertical="center"/>
    </xf>
    <xf numFmtId="184" fontId="48" fillId="0" borderId="99" xfId="3" applyNumberFormat="1" applyFont="1" applyFill="1" applyBorder="1" applyAlignment="1">
      <alignment vertical="center"/>
    </xf>
    <xf numFmtId="184" fontId="48" fillId="0" borderId="100" xfId="3" applyNumberFormat="1" applyFont="1" applyFill="1" applyBorder="1" applyAlignment="1">
      <alignment vertical="center"/>
    </xf>
    <xf numFmtId="0" fontId="48" fillId="0" borderId="0" xfId="0" applyFont="1" applyFill="1"/>
    <xf numFmtId="0" fontId="59" fillId="0" borderId="0" xfId="0" applyFont="1" applyFill="1"/>
    <xf numFmtId="184" fontId="59" fillId="0" borderId="0" xfId="0" applyNumberFormat="1" applyFont="1" applyFill="1"/>
    <xf numFmtId="0" fontId="48" fillId="0" borderId="0" xfId="0" applyFont="1" applyFill="1" applyAlignment="1">
      <alignment wrapText="1"/>
    </xf>
    <xf numFmtId="0" fontId="48" fillId="0" borderId="0" xfId="0" applyFont="1" applyAlignment="1"/>
    <xf numFmtId="184" fontId="48" fillId="0" borderId="0" xfId="0" applyNumberFormat="1" applyFont="1" applyAlignment="1"/>
    <xf numFmtId="0" fontId="48" fillId="2" borderId="124" xfId="5" applyFont="1" applyFill="1" applyBorder="1"/>
    <xf numFmtId="0" fontId="48" fillId="2" borderId="1" xfId="5" applyFont="1" applyFill="1" applyBorder="1" applyAlignment="1">
      <alignment horizontal="right" wrapText="1"/>
    </xf>
    <xf numFmtId="0" fontId="48" fillId="2" borderId="2" xfId="5" applyFont="1" applyFill="1" applyBorder="1" applyAlignment="1">
      <alignment horizontal="right"/>
    </xf>
    <xf numFmtId="0" fontId="52" fillId="9" borderId="1" xfId="5" applyFont="1" applyFill="1" applyBorder="1" applyAlignment="1"/>
    <xf numFmtId="0" fontId="48" fillId="9" borderId="0" xfId="5" applyFont="1" applyFill="1" applyBorder="1" applyAlignment="1">
      <alignment horizontal="right"/>
    </xf>
    <xf numFmtId="0" fontId="51" fillId="9" borderId="1" xfId="5" applyFont="1" applyFill="1" applyBorder="1" applyAlignment="1">
      <alignment vertical="top"/>
    </xf>
    <xf numFmtId="0" fontId="48" fillId="9" borderId="47" xfId="5" applyFont="1" applyFill="1" applyBorder="1"/>
    <xf numFmtId="0" fontId="48" fillId="9" borderId="48" xfId="5" applyFont="1" applyFill="1" applyBorder="1" applyAlignment="1">
      <alignment vertical="center"/>
    </xf>
    <xf numFmtId="184" fontId="48" fillId="0" borderId="49" xfId="4" applyNumberFormat="1" applyFont="1" applyFill="1" applyBorder="1" applyAlignment="1">
      <alignment vertical="center"/>
    </xf>
    <xf numFmtId="184" fontId="48" fillId="0" borderId="50" xfId="4" applyNumberFormat="1" applyFont="1" applyFill="1" applyBorder="1" applyAlignment="1">
      <alignment vertical="center"/>
    </xf>
    <xf numFmtId="184" fontId="48" fillId="0" borderId="67" xfId="4" applyNumberFormat="1" applyFont="1" applyFill="1" applyBorder="1" applyAlignment="1">
      <alignment vertical="center"/>
    </xf>
    <xf numFmtId="184" fontId="48" fillId="0" borderId="51" xfId="4" applyNumberFormat="1" applyFont="1" applyFill="1" applyBorder="1" applyAlignment="1">
      <alignment vertical="center"/>
    </xf>
    <xf numFmtId="184" fontId="48" fillId="0" borderId="52" xfId="4" applyNumberFormat="1" applyFont="1" applyFill="1" applyBorder="1" applyAlignment="1">
      <alignment vertical="center"/>
    </xf>
    <xf numFmtId="184" fontId="48" fillId="0" borderId="53" xfId="4" applyNumberFormat="1" applyFont="1" applyFill="1" applyBorder="1" applyAlignment="1">
      <alignment vertical="center"/>
    </xf>
    <xf numFmtId="184" fontId="48" fillId="0" borderId="54" xfId="4" applyNumberFormat="1" applyFont="1" applyFill="1" applyBorder="1" applyAlignment="1">
      <alignment vertical="center"/>
    </xf>
    <xf numFmtId="184" fontId="48" fillId="0" borderId="68" xfId="4" applyNumberFormat="1" applyFont="1" applyFill="1" applyBorder="1" applyAlignment="1">
      <alignment vertical="center"/>
    </xf>
    <xf numFmtId="184" fontId="48" fillId="0" borderId="55" xfId="4" applyNumberFormat="1" applyFont="1" applyFill="1" applyBorder="1" applyAlignment="1">
      <alignment vertical="center"/>
    </xf>
    <xf numFmtId="184" fontId="48" fillId="0" borderId="56" xfId="4" applyNumberFormat="1" applyFont="1" applyFill="1" applyBorder="1" applyAlignment="1">
      <alignment vertical="center"/>
    </xf>
    <xf numFmtId="0" fontId="48" fillId="9" borderId="57" xfId="5" applyFont="1" applyFill="1" applyBorder="1" applyAlignment="1">
      <alignment vertical="center"/>
    </xf>
    <xf numFmtId="184" fontId="48" fillId="0" borderId="58" xfId="4" applyNumberFormat="1" applyFont="1" applyFill="1" applyBorder="1" applyAlignment="1">
      <alignment vertical="center"/>
    </xf>
    <xf numFmtId="184" fontId="48" fillId="0" borderId="59" xfId="4" applyNumberFormat="1" applyFont="1" applyFill="1" applyBorder="1" applyAlignment="1">
      <alignment vertical="center"/>
    </xf>
    <xf numFmtId="184" fontId="48" fillId="0" borderId="69" xfId="4" applyNumberFormat="1" applyFont="1" applyFill="1" applyBorder="1" applyAlignment="1">
      <alignment vertical="center"/>
    </xf>
    <xf numFmtId="184" fontId="48" fillId="0" borderId="60" xfId="4" applyNumberFormat="1" applyFont="1" applyFill="1" applyBorder="1" applyAlignment="1">
      <alignment vertical="center"/>
    </xf>
    <xf numFmtId="184" fontId="48" fillId="0" borderId="61" xfId="4" applyNumberFormat="1" applyFont="1" applyFill="1" applyBorder="1" applyAlignment="1">
      <alignment vertical="center"/>
    </xf>
    <xf numFmtId="0" fontId="52" fillId="9" borderId="1" xfId="5" applyFont="1" applyFill="1" applyBorder="1"/>
    <xf numFmtId="0" fontId="48" fillId="9" borderId="0" xfId="5" applyFont="1" applyFill="1" applyBorder="1"/>
    <xf numFmtId="0" fontId="48" fillId="9" borderId="62" xfId="5" applyFont="1" applyFill="1" applyBorder="1"/>
    <xf numFmtId="177" fontId="48" fillId="0" borderId="49" xfId="4" applyNumberFormat="1" applyFont="1" applyFill="1" applyBorder="1" applyAlignment="1">
      <alignment horizontal="right" vertical="center"/>
    </xf>
    <xf numFmtId="177" fontId="48" fillId="0" borderId="50" xfId="4" applyNumberFormat="1" applyFont="1" applyFill="1" applyBorder="1" applyAlignment="1">
      <alignment horizontal="right" vertical="center"/>
    </xf>
    <xf numFmtId="177" fontId="48" fillId="0" borderId="67" xfId="4" applyNumberFormat="1" applyFont="1" applyFill="1" applyBorder="1" applyAlignment="1">
      <alignment horizontal="right" vertical="center"/>
    </xf>
    <xf numFmtId="177" fontId="48" fillId="0" borderId="51" xfId="4" applyNumberFormat="1" applyFont="1" applyFill="1" applyBorder="1" applyAlignment="1">
      <alignment horizontal="right" vertical="center"/>
    </xf>
    <xf numFmtId="177" fontId="48" fillId="0" borderId="52" xfId="4" applyNumberFormat="1" applyFont="1" applyFill="1" applyBorder="1" applyAlignment="1">
      <alignment horizontal="right" vertical="center"/>
    </xf>
    <xf numFmtId="177" fontId="48" fillId="0" borderId="53" xfId="4" applyNumberFormat="1" applyFont="1" applyFill="1" applyBorder="1" applyAlignment="1">
      <alignment horizontal="right" vertical="center"/>
    </xf>
    <xf numFmtId="177" fontId="48" fillId="0" borderId="54" xfId="4" applyNumberFormat="1" applyFont="1" applyFill="1" applyBorder="1" applyAlignment="1">
      <alignment horizontal="right" vertical="center"/>
    </xf>
    <xf numFmtId="177" fontId="48" fillId="0" borderId="68" xfId="4" applyNumberFormat="1" applyFont="1" applyFill="1" applyBorder="1" applyAlignment="1">
      <alignment horizontal="right" vertical="center"/>
    </xf>
    <xf numFmtId="177" fontId="48" fillId="0" borderId="55" xfId="4" applyNumberFormat="1" applyFont="1" applyFill="1" applyBorder="1" applyAlignment="1">
      <alignment horizontal="right" vertical="center"/>
    </xf>
    <xf numFmtId="177" fontId="48" fillId="0" borderId="56" xfId="4" applyNumberFormat="1" applyFont="1" applyFill="1" applyBorder="1" applyAlignment="1">
      <alignment horizontal="right" vertical="center"/>
    </xf>
    <xf numFmtId="177" fontId="48" fillId="0" borderId="58" xfId="4" applyNumberFormat="1" applyFont="1" applyFill="1" applyBorder="1" applyAlignment="1">
      <alignment horizontal="right" vertical="center"/>
    </xf>
    <xf numFmtId="177" fontId="48" fillId="0" borderId="59" xfId="4" applyNumberFormat="1" applyFont="1" applyFill="1" applyBorder="1" applyAlignment="1">
      <alignment horizontal="right" vertical="center"/>
    </xf>
    <xf numFmtId="177" fontId="48" fillId="0" borderId="69" xfId="4" applyNumberFormat="1" applyFont="1" applyFill="1" applyBorder="1" applyAlignment="1">
      <alignment horizontal="right" vertical="center"/>
    </xf>
    <xf numFmtId="177" fontId="48" fillId="0" borderId="60" xfId="4" applyNumberFormat="1" applyFont="1" applyFill="1" applyBorder="1" applyAlignment="1">
      <alignment horizontal="right" vertical="center"/>
    </xf>
    <xf numFmtId="177" fontId="48" fillId="0" borderId="61" xfId="4" applyNumberFormat="1" applyFont="1" applyFill="1" applyBorder="1" applyAlignment="1">
      <alignment horizontal="right" vertical="center"/>
    </xf>
    <xf numFmtId="0" fontId="48" fillId="9" borderId="63" xfId="5" applyFont="1" applyFill="1" applyBorder="1" applyAlignment="1">
      <alignment vertical="center"/>
    </xf>
    <xf numFmtId="177" fontId="48" fillId="0" borderId="70" xfId="4" applyNumberFormat="1" applyFont="1" applyFill="1" applyBorder="1" applyAlignment="1">
      <alignment horizontal="right" vertical="center"/>
    </xf>
    <xf numFmtId="177" fontId="48" fillId="0" borderId="64" xfId="4" applyNumberFormat="1" applyFont="1" applyFill="1" applyBorder="1" applyAlignment="1">
      <alignment horizontal="right" vertical="center"/>
    </xf>
    <xf numFmtId="177" fontId="48" fillId="0" borderId="71" xfId="4" applyNumberFormat="1" applyFont="1" applyFill="1" applyBorder="1" applyAlignment="1">
      <alignment horizontal="right" vertical="center"/>
    </xf>
    <xf numFmtId="177" fontId="48" fillId="0" borderId="65" xfId="4" applyNumberFormat="1" applyFont="1" applyFill="1" applyBorder="1" applyAlignment="1">
      <alignment horizontal="right" vertical="center"/>
    </xf>
    <xf numFmtId="177" fontId="48" fillId="0" borderId="66" xfId="4" applyNumberFormat="1" applyFont="1" applyFill="1" applyBorder="1" applyAlignment="1">
      <alignment horizontal="right" vertical="center"/>
    </xf>
    <xf numFmtId="184" fontId="62" fillId="0" borderId="0" xfId="0" applyNumberFormat="1" applyFont="1" applyAlignment="1">
      <alignment vertical="center"/>
    </xf>
    <xf numFmtId="179" fontId="48" fillId="6" borderId="0" xfId="0" applyNumberFormat="1" applyFont="1" applyFill="1" applyBorder="1" applyAlignment="1">
      <alignment horizontal="right" vertical="center" wrapText="1"/>
    </xf>
    <xf numFmtId="179" fontId="48" fillId="0" borderId="0" xfId="0" applyNumberFormat="1" applyFont="1" applyFill="1" applyBorder="1" applyAlignment="1">
      <alignment horizontal="right" vertical="center" wrapText="1"/>
    </xf>
    <xf numFmtId="0" fontId="63" fillId="0" borderId="0" xfId="0" applyFont="1" applyBorder="1"/>
    <xf numFmtId="0" fontId="48" fillId="2" borderId="1" xfId="0" applyFont="1" applyFill="1" applyBorder="1" applyAlignment="1">
      <alignment horizontal="right"/>
    </xf>
    <xf numFmtId="0" fontId="48" fillId="2" borderId="0" xfId="0" applyFont="1" applyFill="1" applyBorder="1" applyAlignment="1">
      <alignment horizontal="right"/>
    </xf>
    <xf numFmtId="0" fontId="48" fillId="2" borderId="2" xfId="0" applyFont="1" applyFill="1" applyBorder="1" applyAlignment="1">
      <alignment horizontal="right"/>
    </xf>
    <xf numFmtId="0" fontId="48" fillId="2" borderId="3" xfId="0" applyFont="1" applyFill="1" applyBorder="1" applyAlignment="1">
      <alignment horizontal="right"/>
    </xf>
    <xf numFmtId="178" fontId="48" fillId="0" borderId="191" xfId="0" applyNumberFormat="1" applyFont="1" applyFill="1" applyBorder="1" applyAlignment="1">
      <alignment horizontal="right" vertical="center" wrapText="1"/>
    </xf>
    <xf numFmtId="178" fontId="48" fillId="0" borderId="4" xfId="0" applyNumberFormat="1" applyFont="1" applyFill="1" applyBorder="1" applyAlignment="1">
      <alignment horizontal="right" vertical="center" wrapText="1"/>
    </xf>
    <xf numFmtId="178" fontId="48" fillId="0" borderId="5" xfId="0" applyNumberFormat="1" applyFont="1" applyFill="1" applyBorder="1" applyAlignment="1">
      <alignment horizontal="right" vertical="center" wrapText="1"/>
    </xf>
    <xf numFmtId="178" fontId="48" fillId="0" borderId="47" xfId="0" applyNumberFormat="1" applyFont="1" applyFill="1" applyBorder="1" applyAlignment="1">
      <alignment horizontal="right" vertical="center" wrapText="1"/>
    </xf>
    <xf numFmtId="178" fontId="48" fillId="0" borderId="192" xfId="0" applyNumberFormat="1" applyFont="1" applyFill="1" applyBorder="1" applyAlignment="1">
      <alignment horizontal="right" vertical="center" wrapText="1"/>
    </xf>
    <xf numFmtId="178" fontId="48" fillId="0" borderId="8" xfId="0" applyNumberFormat="1" applyFont="1" applyFill="1" applyBorder="1" applyAlignment="1">
      <alignment horizontal="right" vertical="center" wrapText="1"/>
    </xf>
    <xf numFmtId="178" fontId="48" fillId="0" borderId="9" xfId="0" applyNumberFormat="1" applyFont="1" applyFill="1" applyBorder="1" applyAlignment="1">
      <alignment horizontal="right" vertical="center" wrapText="1"/>
    </xf>
    <xf numFmtId="178" fontId="48" fillId="0" borderId="102" xfId="0" applyNumberFormat="1" applyFont="1" applyFill="1" applyBorder="1" applyAlignment="1">
      <alignment horizontal="right" vertical="center" wrapText="1"/>
    </xf>
    <xf numFmtId="178" fontId="48" fillId="0" borderId="32" xfId="0" applyNumberFormat="1" applyFont="1" applyFill="1" applyBorder="1" applyAlignment="1">
      <alignment horizontal="right" vertical="center" wrapText="1"/>
    </xf>
    <xf numFmtId="0" fontId="64" fillId="0" borderId="0" xfId="0" applyFont="1"/>
    <xf numFmtId="177" fontId="48" fillId="0" borderId="8" xfId="3" applyNumberFormat="1" applyFont="1" applyFill="1" applyBorder="1" applyAlignment="1">
      <alignment horizontal="right" vertical="center" wrapText="1"/>
    </xf>
    <xf numFmtId="177" fontId="48" fillId="0" borderId="9" xfId="3" applyNumberFormat="1" applyFont="1" applyFill="1" applyBorder="1" applyAlignment="1">
      <alignment horizontal="right" vertical="center" wrapText="1"/>
    </xf>
    <xf numFmtId="177" fontId="48" fillId="0" borderId="102" xfId="3" applyNumberFormat="1" applyFont="1" applyFill="1" applyBorder="1" applyAlignment="1">
      <alignment horizontal="right" vertical="center" wrapText="1"/>
    </xf>
    <xf numFmtId="177" fontId="48" fillId="0" borderId="32" xfId="3" applyNumberFormat="1" applyFont="1" applyFill="1" applyBorder="1" applyAlignment="1">
      <alignment horizontal="right" vertical="center" wrapText="1"/>
    </xf>
    <xf numFmtId="178" fontId="48" fillId="6" borderId="8" xfId="0" applyNumberFormat="1" applyFont="1" applyFill="1" applyBorder="1" applyAlignment="1">
      <alignment horizontal="right" vertical="center" wrapText="1"/>
    </xf>
    <xf numFmtId="178" fontId="48" fillId="6" borderId="9" xfId="0" applyNumberFormat="1" applyFont="1" applyFill="1" applyBorder="1" applyAlignment="1">
      <alignment horizontal="right" vertical="center" wrapText="1"/>
    </xf>
    <xf numFmtId="0" fontId="65" fillId="0" borderId="0" xfId="0" applyFont="1"/>
    <xf numFmtId="179" fontId="48" fillId="6" borderId="83" xfId="0" applyNumberFormat="1" applyFont="1" applyFill="1" applyBorder="1" applyAlignment="1">
      <alignment horizontal="right" vertical="center" wrapText="1"/>
    </xf>
    <xf numFmtId="180" fontId="48" fillId="6" borderId="8" xfId="0" applyNumberFormat="1" applyFont="1" applyFill="1" applyBorder="1" applyAlignment="1">
      <alignment horizontal="right" vertical="center" wrapText="1"/>
    </xf>
    <xf numFmtId="180" fontId="48" fillId="6" borderId="32" xfId="0" applyNumberFormat="1" applyFont="1" applyFill="1" applyBorder="1" applyAlignment="1">
      <alignment horizontal="right" vertical="center" wrapText="1"/>
    </xf>
    <xf numFmtId="178" fontId="48" fillId="6" borderId="8" xfId="3" applyNumberFormat="1" applyFont="1" applyFill="1" applyBorder="1" applyAlignment="1">
      <alignment horizontal="right" vertical="center" wrapText="1"/>
    </xf>
    <xf numFmtId="178" fontId="48" fillId="6" borderId="9" xfId="3" applyNumberFormat="1" applyFont="1" applyFill="1" applyBorder="1" applyAlignment="1">
      <alignment horizontal="right" vertical="center" wrapText="1"/>
    </xf>
    <xf numFmtId="178" fontId="48" fillId="0" borderId="8" xfId="3" applyNumberFormat="1" applyFont="1" applyFill="1" applyBorder="1" applyAlignment="1">
      <alignment horizontal="right" vertical="center" wrapText="1"/>
    </xf>
    <xf numFmtId="178" fontId="48" fillId="6" borderId="102" xfId="3" applyNumberFormat="1" applyFont="1" applyFill="1" applyBorder="1" applyAlignment="1">
      <alignment horizontal="right" vertical="center" wrapText="1"/>
    </xf>
    <xf numFmtId="178" fontId="48" fillId="6" borderId="32" xfId="3" applyNumberFormat="1" applyFont="1" applyFill="1" applyBorder="1" applyAlignment="1">
      <alignment horizontal="right" vertical="center" wrapText="1"/>
    </xf>
    <xf numFmtId="177" fontId="48" fillId="6" borderId="8" xfId="3" applyNumberFormat="1" applyFont="1" applyFill="1" applyBorder="1" applyAlignment="1">
      <alignment horizontal="right" vertical="center" wrapText="1"/>
    </xf>
    <xf numFmtId="177" fontId="48" fillId="6" borderId="9" xfId="3" applyNumberFormat="1" applyFont="1" applyFill="1" applyBorder="1" applyAlignment="1">
      <alignment horizontal="right" vertical="center" wrapText="1"/>
    </xf>
    <xf numFmtId="177" fontId="48" fillId="6" borderId="102" xfId="3" applyNumberFormat="1" applyFont="1" applyFill="1" applyBorder="1" applyAlignment="1">
      <alignment horizontal="right" vertical="center" wrapText="1"/>
    </xf>
    <xf numFmtId="177" fontId="48" fillId="6" borderId="32" xfId="3" applyNumberFormat="1" applyFont="1" applyFill="1" applyBorder="1" applyAlignment="1">
      <alignment horizontal="right" vertical="center" wrapText="1"/>
    </xf>
    <xf numFmtId="181" fontId="48" fillId="6" borderId="8" xfId="0" applyNumberFormat="1" applyFont="1" applyFill="1" applyBorder="1" applyAlignment="1">
      <alignment horizontal="right" vertical="center" wrapText="1"/>
    </xf>
    <xf numFmtId="181" fontId="48" fillId="6" borderId="9" xfId="0" applyNumberFormat="1" applyFont="1" applyFill="1" applyBorder="1" applyAlignment="1">
      <alignment horizontal="right" vertical="center" wrapText="1"/>
    </xf>
    <xf numFmtId="181" fontId="48" fillId="0" borderId="8" xfId="0" applyNumberFormat="1" applyFont="1" applyFill="1" applyBorder="1" applyAlignment="1">
      <alignment horizontal="right" vertical="center" wrapText="1"/>
    </xf>
    <xf numFmtId="181" fontId="48" fillId="6" borderId="102" xfId="0" applyNumberFormat="1" applyFont="1" applyFill="1" applyBorder="1" applyAlignment="1">
      <alignment horizontal="right" vertical="center" wrapText="1"/>
    </xf>
    <xf numFmtId="181" fontId="48" fillId="6" borderId="32" xfId="0" applyNumberFormat="1" applyFont="1" applyFill="1" applyBorder="1" applyAlignment="1">
      <alignment horizontal="right" vertical="center" wrapText="1"/>
    </xf>
    <xf numFmtId="179" fontId="48" fillId="6" borderId="84" xfId="0" applyNumberFormat="1" applyFont="1" applyFill="1" applyBorder="1" applyAlignment="1">
      <alignment horizontal="right" vertical="center" wrapText="1"/>
    </xf>
    <xf numFmtId="184" fontId="48" fillId="6" borderId="83" xfId="0" applyNumberFormat="1" applyFont="1" applyFill="1" applyBorder="1" applyAlignment="1">
      <alignment horizontal="right" vertical="center" wrapText="1"/>
    </xf>
    <xf numFmtId="184" fontId="48" fillId="6" borderId="84" xfId="0" applyNumberFormat="1" applyFont="1" applyFill="1" applyBorder="1" applyAlignment="1">
      <alignment horizontal="right" vertical="center" wrapText="1"/>
    </xf>
    <xf numFmtId="183" fontId="48" fillId="6" borderId="8" xfId="3" applyNumberFormat="1" applyFont="1" applyFill="1" applyBorder="1" applyAlignment="1">
      <alignment horizontal="right" vertical="center" wrapText="1"/>
    </xf>
    <xf numFmtId="183" fontId="48" fillId="6" borderId="32" xfId="3" applyNumberFormat="1" applyFont="1" applyFill="1" applyBorder="1" applyAlignment="1">
      <alignment horizontal="right" vertical="center" wrapText="1"/>
    </xf>
    <xf numFmtId="177" fontId="48" fillId="6" borderId="83" xfId="1" applyNumberFormat="1" applyFont="1" applyFill="1" applyBorder="1" applyAlignment="1">
      <alignment horizontal="right" vertical="center" wrapText="1"/>
    </xf>
    <xf numFmtId="177" fontId="48" fillId="6" borderId="86" xfId="1" applyNumberFormat="1" applyFont="1" applyFill="1" applyBorder="1" applyAlignment="1">
      <alignment horizontal="right" vertical="center" wrapText="1"/>
    </xf>
    <xf numFmtId="177" fontId="48" fillId="0" borderId="83" xfId="1" applyNumberFormat="1" applyFont="1" applyFill="1" applyBorder="1" applyAlignment="1">
      <alignment horizontal="right" vertical="center" wrapText="1"/>
    </xf>
    <xf numFmtId="177" fontId="48" fillId="6" borderId="62" xfId="1" applyNumberFormat="1" applyFont="1" applyFill="1" applyBorder="1" applyAlignment="1">
      <alignment horizontal="right" vertical="center" wrapText="1"/>
    </xf>
    <xf numFmtId="177" fontId="48" fillId="6" borderId="84" xfId="1" applyNumberFormat="1" applyFont="1" applyFill="1" applyBorder="1" applyAlignment="1">
      <alignment horizontal="right" vertical="center" wrapText="1"/>
    </xf>
    <xf numFmtId="177" fontId="48" fillId="6" borderId="89" xfId="3" applyNumberFormat="1" applyFont="1" applyFill="1" applyBorder="1" applyAlignment="1">
      <alignment horizontal="right" vertical="center" wrapText="1"/>
    </xf>
    <xf numFmtId="177" fontId="48" fillId="6" borderId="92" xfId="3" applyNumberFormat="1" applyFont="1" applyFill="1" applyBorder="1" applyAlignment="1">
      <alignment horizontal="right" vertical="center" wrapText="1"/>
    </xf>
    <xf numFmtId="177" fontId="48" fillId="0" borderId="89" xfId="3" applyNumberFormat="1" applyFont="1" applyFill="1" applyBorder="1" applyAlignment="1">
      <alignment horizontal="right" vertical="center" wrapText="1"/>
    </xf>
    <xf numFmtId="177" fontId="48" fillId="6" borderId="155" xfId="3" applyNumberFormat="1" applyFont="1" applyFill="1" applyBorder="1" applyAlignment="1">
      <alignment horizontal="right" vertical="center" wrapText="1"/>
    </xf>
    <xf numFmtId="177" fontId="48" fillId="6" borderId="90" xfId="3" applyNumberFormat="1" applyFont="1" applyFill="1" applyBorder="1" applyAlignment="1">
      <alignment horizontal="right" vertical="center" wrapText="1"/>
    </xf>
    <xf numFmtId="0" fontId="48" fillId="0" borderId="0" xfId="0" applyFont="1" applyBorder="1" applyAlignment="1"/>
    <xf numFmtId="182" fontId="48" fillId="6" borderId="124" xfId="3" applyNumberFormat="1" applyFont="1" applyFill="1" applyBorder="1" applyAlignment="1">
      <alignment horizontal="right" vertical="center" wrapText="1"/>
    </xf>
    <xf numFmtId="183" fontId="48" fillId="6" borderId="124" xfId="3" applyNumberFormat="1" applyFont="1" applyFill="1" applyBorder="1" applyAlignment="1">
      <alignment horizontal="right" vertical="center" wrapText="1"/>
    </xf>
    <xf numFmtId="183" fontId="48" fillId="0" borderId="124" xfId="3" applyNumberFormat="1" applyFont="1" applyFill="1" applyBorder="1" applyAlignment="1">
      <alignment horizontal="right" vertical="center" wrapText="1"/>
    </xf>
    <xf numFmtId="183" fontId="48" fillId="6" borderId="0" xfId="3" applyNumberFormat="1" applyFont="1" applyFill="1" applyBorder="1" applyAlignment="1">
      <alignment horizontal="right" vertical="center" wrapText="1"/>
    </xf>
    <xf numFmtId="0" fontId="66" fillId="0" borderId="0" xfId="0" applyFont="1" applyAlignment="1">
      <alignment wrapText="1"/>
    </xf>
    <xf numFmtId="0" fontId="51" fillId="0" borderId="0" xfId="0" applyFont="1" applyAlignment="1"/>
    <xf numFmtId="0" fontId="51" fillId="0" borderId="0" xfId="0" applyFont="1" applyAlignment="1">
      <alignment wrapText="1"/>
    </xf>
    <xf numFmtId="0" fontId="67" fillId="0" borderId="0" xfId="0" applyFont="1"/>
    <xf numFmtId="0" fontId="68" fillId="0" borderId="0" xfId="0" applyFont="1"/>
    <xf numFmtId="0" fontId="67" fillId="0" borderId="0" xfId="0" applyFont="1" applyAlignment="1">
      <alignment horizontal="right"/>
    </xf>
    <xf numFmtId="0" fontId="68" fillId="0" borderId="0" xfId="0" applyFont="1" applyAlignment="1">
      <alignment vertical="center"/>
    </xf>
    <xf numFmtId="0" fontId="67" fillId="0" borderId="0" xfId="0" applyFont="1" applyAlignment="1">
      <alignment vertical="center"/>
    </xf>
    <xf numFmtId="0" fontId="48" fillId="0" borderId="0" xfId="0" applyFont="1" applyAlignment="1">
      <alignment horizontal="right" vertical="center"/>
    </xf>
    <xf numFmtId="0" fontId="67" fillId="6" borderId="0" xfId="0" applyFont="1" applyFill="1" applyAlignment="1">
      <alignment vertical="center"/>
    </xf>
    <xf numFmtId="0" fontId="68" fillId="6" borderId="0" xfId="0" applyFont="1" applyFill="1" applyAlignment="1">
      <alignment vertical="center"/>
    </xf>
    <xf numFmtId="0" fontId="48" fillId="6" borderId="0" xfId="0" applyFont="1" applyFill="1" applyAlignment="1">
      <alignment horizontal="right" vertical="center"/>
    </xf>
    <xf numFmtId="0" fontId="3" fillId="6" borderId="0" xfId="0" applyFont="1" applyFill="1" applyAlignment="1">
      <alignment vertical="center"/>
    </xf>
    <xf numFmtId="0" fontId="53" fillId="0" borderId="0" xfId="0" applyFont="1" applyFill="1"/>
    <xf numFmtId="184" fontId="53" fillId="0" borderId="0" xfId="0" applyNumberFormat="1" applyFont="1" applyFill="1"/>
    <xf numFmtId="184" fontId="53" fillId="0" borderId="0" xfId="0" applyNumberFormat="1" applyFont="1"/>
    <xf numFmtId="185" fontId="72" fillId="0" borderId="0" xfId="0" applyNumberFormat="1" applyFont="1"/>
    <xf numFmtId="185" fontId="53" fillId="0" borderId="0" xfId="0" applyNumberFormat="1" applyFont="1"/>
    <xf numFmtId="185" fontId="72" fillId="0" borderId="0" xfId="0" applyNumberFormat="1" applyFont="1" applyFill="1"/>
    <xf numFmtId="185" fontId="53" fillId="0" borderId="0" xfId="0" applyNumberFormat="1" applyFont="1" applyFill="1"/>
    <xf numFmtId="0" fontId="53" fillId="0" borderId="0" xfId="0" applyFont="1" applyFill="1" applyAlignment="1">
      <alignment wrapText="1"/>
    </xf>
    <xf numFmtId="0" fontId="53" fillId="0" borderId="0" xfId="0" applyFont="1" applyAlignment="1"/>
    <xf numFmtId="181" fontId="76" fillId="6" borderId="0" xfId="6" applyNumberFormat="1" applyFont="1" applyFill="1" applyAlignment="1">
      <alignment vertical="center"/>
    </xf>
    <xf numFmtId="181" fontId="27" fillId="6" borderId="0" xfId="6" applyNumberFormat="1" applyFont="1" applyFill="1" applyBorder="1" applyAlignment="1">
      <alignment horizontal="left" vertical="center"/>
    </xf>
    <xf numFmtId="181" fontId="27" fillId="6" borderId="0" xfId="6" applyNumberFormat="1" applyFont="1" applyFill="1" applyBorder="1" applyAlignment="1">
      <alignment vertical="center"/>
    </xf>
    <xf numFmtId="181" fontId="28" fillId="6" borderId="0" xfId="6" applyNumberFormat="1" applyFont="1" applyFill="1" applyBorder="1" applyAlignment="1">
      <alignment vertical="center"/>
    </xf>
    <xf numFmtId="38" fontId="26" fillId="6" borderId="0" xfId="10" applyFont="1" applyFill="1" applyBorder="1" applyAlignment="1">
      <alignment horizontal="right" vertical="center"/>
    </xf>
    <xf numFmtId="38" fontId="26" fillId="6" borderId="0" xfId="10" applyFont="1" applyFill="1" applyBorder="1" applyAlignment="1">
      <alignment vertical="center"/>
    </xf>
    <xf numFmtId="0" fontId="25" fillId="0" borderId="0" xfId="7" applyBorder="1" applyAlignment="1">
      <alignment horizontal="center" vertical="center"/>
    </xf>
    <xf numFmtId="181" fontId="79" fillId="6" borderId="0" xfId="6" applyNumberFormat="1" applyFont="1" applyFill="1" applyBorder="1" applyAlignment="1">
      <alignment horizontal="left" vertical="center"/>
    </xf>
    <xf numFmtId="38" fontId="26" fillId="0" borderId="205" xfId="10" applyFont="1" applyFill="1" applyBorder="1" applyAlignment="1">
      <alignment vertical="center"/>
    </xf>
    <xf numFmtId="0" fontId="27" fillId="6" borderId="5" xfId="6" applyFont="1" applyFill="1" applyBorder="1" applyAlignment="1">
      <alignment horizontal="center" vertical="center"/>
    </xf>
    <xf numFmtId="181" fontId="27" fillId="6" borderId="4" xfId="6" applyNumberFormat="1" applyFont="1" applyFill="1" applyBorder="1" applyAlignment="1">
      <alignment vertical="center"/>
    </xf>
    <xf numFmtId="0" fontId="43" fillId="0" borderId="47" xfId="7" applyFont="1" applyBorder="1">
      <alignment vertical="center"/>
    </xf>
    <xf numFmtId="0" fontId="25" fillId="0" borderId="47" xfId="7" applyBorder="1">
      <alignment vertical="center"/>
    </xf>
    <xf numFmtId="38" fontId="44" fillId="0" borderId="47" xfId="10" applyFont="1" applyBorder="1">
      <alignment vertical="center"/>
    </xf>
    <xf numFmtId="0" fontId="45" fillId="0" borderId="47" xfId="7" applyFont="1" applyBorder="1">
      <alignment vertical="center"/>
    </xf>
    <xf numFmtId="38" fontId="39" fillId="6" borderId="127" xfId="10" applyFont="1" applyFill="1" applyBorder="1" applyAlignment="1">
      <alignment vertical="center"/>
    </xf>
    <xf numFmtId="38" fontId="39" fillId="6" borderId="83" xfId="10" applyFont="1" applyFill="1" applyBorder="1" applyAlignment="1">
      <alignment vertical="center"/>
    </xf>
    <xf numFmtId="181" fontId="39" fillId="6" borderId="127" xfId="6" applyNumberFormat="1" applyFont="1" applyFill="1" applyBorder="1" applyAlignment="1">
      <alignment vertical="center"/>
    </xf>
    <xf numFmtId="181" fontId="39" fillId="0" borderId="4" xfId="10" applyNumberFormat="1" applyFont="1" applyFill="1" applyBorder="1" applyAlignment="1">
      <alignment horizontal="right" vertical="center"/>
    </xf>
    <xf numFmtId="181" fontId="39" fillId="6" borderId="83" xfId="6" applyNumberFormat="1" applyFont="1" applyFill="1" applyBorder="1" applyAlignment="1">
      <alignment vertical="center"/>
    </xf>
    <xf numFmtId="181" fontId="39" fillId="6" borderId="83" xfId="10" applyNumberFormat="1" applyFont="1" applyFill="1" applyBorder="1" applyAlignment="1">
      <alignment vertical="center"/>
    </xf>
    <xf numFmtId="181" fontId="39" fillId="6" borderId="127" xfId="10" applyNumberFormat="1" applyFont="1" applyFill="1" applyBorder="1" applyAlignment="1">
      <alignment vertical="center"/>
    </xf>
    <xf numFmtId="10" fontId="15" fillId="0" borderId="0" xfId="1" applyNumberFormat="1" applyFont="1" applyFill="1" applyBorder="1" applyAlignment="1">
      <alignment horizontal="right" vertical="center"/>
    </xf>
    <xf numFmtId="0" fontId="74" fillId="0" borderId="0" xfId="0" applyFont="1" applyAlignment="1"/>
    <xf numFmtId="0" fontId="53" fillId="0" borderId="0" xfId="0" applyFont="1" applyFill="1" applyBorder="1"/>
    <xf numFmtId="0" fontId="25" fillId="0" borderId="0" xfId="7" applyBorder="1">
      <alignment vertical="center"/>
    </xf>
    <xf numFmtId="0" fontId="43" fillId="0" borderId="0" xfId="7" applyFont="1" applyBorder="1">
      <alignment vertical="center"/>
    </xf>
    <xf numFmtId="38" fontId="44" fillId="0" borderId="0" xfId="10" applyFont="1" applyBorder="1">
      <alignment vertical="center"/>
    </xf>
    <xf numFmtId="38" fontId="25" fillId="0" borderId="0" xfId="7" applyNumberFormat="1" applyBorder="1">
      <alignment vertical="center"/>
    </xf>
    <xf numFmtId="38" fontId="88" fillId="0" borderId="0" xfId="3" applyFont="1" applyAlignment="1">
      <alignment horizontal="right"/>
    </xf>
    <xf numFmtId="38" fontId="89" fillId="0" borderId="0" xfId="3" applyFont="1" applyAlignment="1">
      <alignment horizontal="right"/>
    </xf>
    <xf numFmtId="38" fontId="89" fillId="0" borderId="0" xfId="3" applyFont="1" applyFill="1" applyAlignment="1">
      <alignment horizontal="right"/>
    </xf>
    <xf numFmtId="38" fontId="88" fillId="0" borderId="0" xfId="3" applyFont="1" applyFill="1" applyAlignment="1">
      <alignment horizontal="right"/>
    </xf>
    <xf numFmtId="38" fontId="88" fillId="2" borderId="0" xfId="3" applyFont="1" applyFill="1" applyBorder="1" applyAlignment="1">
      <alignment horizontal="right" vertical="center" wrapText="1"/>
    </xf>
    <xf numFmtId="38" fontId="89" fillId="0" borderId="0" xfId="3" applyFont="1" applyAlignment="1">
      <alignment horizontal="right" vertical="center"/>
    </xf>
    <xf numFmtId="38" fontId="88" fillId="2" borderId="0" xfId="3" applyFont="1" applyFill="1" applyBorder="1" applyAlignment="1">
      <alignment horizontal="right" vertical="center"/>
    </xf>
    <xf numFmtId="38" fontId="89" fillId="2" borderId="0" xfId="3" applyFont="1" applyFill="1" applyBorder="1" applyAlignment="1">
      <alignment horizontal="right" vertical="center"/>
    </xf>
    <xf numFmtId="38" fontId="88" fillId="0" borderId="0" xfId="3" applyFont="1" applyBorder="1" applyAlignment="1">
      <alignment horizontal="right" vertical="center"/>
    </xf>
    <xf numFmtId="38" fontId="89" fillId="0" borderId="0" xfId="3" applyFont="1" applyBorder="1" applyAlignment="1">
      <alignment horizontal="right" vertical="center"/>
    </xf>
    <xf numFmtId="38" fontId="88" fillId="0" borderId="0" xfId="3" applyFont="1" applyFill="1" applyBorder="1" applyAlignment="1">
      <alignment horizontal="right" vertical="center"/>
    </xf>
    <xf numFmtId="38" fontId="89" fillId="0" borderId="0" xfId="3" applyFont="1" applyFill="1" applyBorder="1" applyAlignment="1">
      <alignment horizontal="right" vertical="center"/>
    </xf>
    <xf numFmtId="177" fontId="89" fillId="0" borderId="0" xfId="1" applyNumberFormat="1" applyFont="1" applyAlignment="1">
      <alignment horizontal="right" vertical="center"/>
    </xf>
    <xf numFmtId="38" fontId="88" fillId="0" borderId="0" xfId="3" applyFont="1" applyBorder="1" applyAlignment="1">
      <alignment horizontal="right"/>
    </xf>
    <xf numFmtId="38" fontId="89" fillId="0" borderId="0" xfId="3" applyFont="1" applyBorder="1" applyAlignment="1">
      <alignment horizontal="right"/>
    </xf>
    <xf numFmtId="38" fontId="88" fillId="9" borderId="1" xfId="3" applyFont="1" applyFill="1" applyBorder="1" applyAlignment="1">
      <alignment horizontal="right" vertical="center"/>
    </xf>
    <xf numFmtId="38" fontId="89" fillId="9" borderId="0" xfId="3" applyFont="1" applyFill="1" applyBorder="1" applyAlignment="1">
      <alignment horizontal="right" vertical="center"/>
    </xf>
    <xf numFmtId="38" fontId="88" fillId="0" borderId="85" xfId="3" applyFont="1" applyFill="1" applyBorder="1" applyAlignment="1">
      <alignment horizontal="right" vertical="center"/>
    </xf>
    <xf numFmtId="38" fontId="88" fillId="0" borderId="0" xfId="3" applyFont="1" applyAlignment="1">
      <alignment horizontal="right" vertical="center"/>
    </xf>
    <xf numFmtId="38" fontId="88" fillId="0" borderId="1" xfId="3" applyFont="1" applyFill="1" applyBorder="1" applyAlignment="1">
      <alignment horizontal="right" vertical="center"/>
    </xf>
    <xf numFmtId="181" fontId="82" fillId="6" borderId="4" xfId="6" applyNumberFormat="1" applyFont="1" applyFill="1" applyBorder="1" applyAlignment="1">
      <alignment horizontal="center" vertical="center"/>
    </xf>
    <xf numFmtId="181" fontId="82" fillId="6" borderId="4" xfId="6" applyNumberFormat="1" applyFont="1" applyFill="1" applyBorder="1" applyAlignment="1">
      <alignment vertical="center"/>
    </xf>
    <xf numFmtId="181" fontId="39" fillId="6" borderId="4" xfId="6" applyNumberFormat="1" applyFont="1" applyFill="1" applyBorder="1" applyAlignment="1">
      <alignment vertical="center"/>
    </xf>
    <xf numFmtId="38" fontId="39" fillId="0" borderId="4" xfId="10" applyFont="1" applyFill="1" applyBorder="1" applyAlignment="1">
      <alignment vertical="center"/>
    </xf>
    <xf numFmtId="38" fontId="39" fillId="0" borderId="8" xfId="10" applyFont="1" applyFill="1" applyBorder="1" applyAlignment="1">
      <alignment vertical="center"/>
    </xf>
    <xf numFmtId="38" fontId="39" fillId="6" borderId="4" xfId="10" applyFont="1" applyFill="1" applyBorder="1" applyAlignment="1">
      <alignment horizontal="right" vertical="center"/>
    </xf>
    <xf numFmtId="38" fontId="39" fillId="6" borderId="8" xfId="10" applyFont="1" applyFill="1" applyBorder="1" applyAlignment="1">
      <alignment vertical="center"/>
    </xf>
    <xf numFmtId="0" fontId="48" fillId="0" borderId="0" xfId="0" applyFont="1" applyAlignment="1">
      <alignment wrapText="1"/>
    </xf>
    <xf numFmtId="181" fontId="39" fillId="6" borderId="83" xfId="6" applyNumberFormat="1" applyFont="1" applyFill="1" applyBorder="1" applyAlignment="1">
      <alignment horizontal="center" vertical="center"/>
    </xf>
    <xf numFmtId="181" fontId="39" fillId="6" borderId="4" xfId="6" applyNumberFormat="1" applyFont="1" applyFill="1" applyBorder="1" applyAlignment="1">
      <alignment horizontal="center" vertical="center"/>
    </xf>
    <xf numFmtId="181" fontId="26" fillId="6" borderId="83" xfId="6" applyNumberFormat="1" applyFont="1" applyFill="1" applyBorder="1" applyAlignment="1">
      <alignment horizontal="center" vertical="center"/>
    </xf>
    <xf numFmtId="181" fontId="26" fillId="6" borderId="4" xfId="6" applyNumberFormat="1" applyFont="1" applyFill="1" applyBorder="1" applyAlignment="1">
      <alignment horizontal="center" vertical="center"/>
    </xf>
    <xf numFmtId="181" fontId="26" fillId="6" borderId="83" xfId="6" applyNumberFormat="1" applyFont="1" applyFill="1" applyBorder="1" applyAlignment="1">
      <alignment horizontal="center" vertical="center"/>
    </xf>
    <xf numFmtId="181" fontId="26" fillId="6" borderId="4" xfId="6" applyNumberFormat="1" applyFont="1" applyFill="1" applyBorder="1" applyAlignment="1">
      <alignment horizontal="center" vertical="center"/>
    </xf>
    <xf numFmtId="181" fontId="39" fillId="6" borderId="83" xfId="6" applyNumberFormat="1" applyFont="1" applyFill="1" applyBorder="1" applyAlignment="1">
      <alignment horizontal="center" vertical="center"/>
    </xf>
    <xf numFmtId="181" fontId="39" fillId="6" borderId="4" xfId="6" applyNumberFormat="1" applyFont="1" applyFill="1" applyBorder="1" applyAlignment="1">
      <alignment horizontal="center" vertical="center"/>
    </xf>
    <xf numFmtId="0" fontId="53" fillId="6" borderId="0" xfId="0" applyFont="1" applyFill="1"/>
    <xf numFmtId="0" fontId="41" fillId="6" borderId="0" xfId="7" applyFont="1" applyFill="1">
      <alignment vertical="center"/>
    </xf>
    <xf numFmtId="0" fontId="26" fillId="6" borderId="0" xfId="7" applyFont="1" applyFill="1" applyAlignment="1">
      <alignment horizontal="left" vertical="center" wrapText="1"/>
    </xf>
    <xf numFmtId="38" fontId="39" fillId="6" borderId="4" xfId="10" applyFont="1" applyFill="1" applyBorder="1" applyAlignment="1">
      <alignment vertical="center"/>
    </xf>
    <xf numFmtId="0" fontId="25" fillId="6" borderId="0" xfId="7" applyFill="1" applyBorder="1" applyAlignment="1">
      <alignment horizontal="center" vertical="center"/>
    </xf>
    <xf numFmtId="38" fontId="26" fillId="6" borderId="0" xfId="10" applyFont="1" applyFill="1">
      <alignment vertical="center"/>
    </xf>
    <xf numFmtId="0" fontId="33" fillId="6" borderId="0" xfId="7" applyFont="1" applyFill="1">
      <alignment vertical="center"/>
    </xf>
    <xf numFmtId="181" fontId="26" fillId="6" borderId="4" xfId="10" applyNumberFormat="1" applyFont="1" applyFill="1" applyBorder="1" applyAlignment="1">
      <alignment horizontal="right" vertical="center"/>
    </xf>
    <xf numFmtId="38" fontId="26" fillId="6" borderId="5" xfId="10" applyFont="1" applyFill="1" applyBorder="1" applyAlignment="1">
      <alignment vertical="center"/>
    </xf>
    <xf numFmtId="38" fontId="26" fillId="6" borderId="198" xfId="10" applyFont="1" applyFill="1" applyBorder="1" applyAlignment="1">
      <alignment vertical="center"/>
    </xf>
    <xf numFmtId="38" fontId="26" fillId="6" borderId="195" xfId="10" applyFont="1" applyFill="1" applyBorder="1" applyAlignment="1">
      <alignment vertical="center"/>
    </xf>
    <xf numFmtId="38" fontId="26" fillId="6" borderId="205" xfId="10" applyFont="1" applyFill="1" applyBorder="1" applyAlignment="1">
      <alignment vertical="center"/>
    </xf>
    <xf numFmtId="38" fontId="92" fillId="6" borderId="205" xfId="10" applyFont="1" applyFill="1" applyBorder="1" applyAlignment="1">
      <alignment vertical="center"/>
    </xf>
    <xf numFmtId="38" fontId="39" fillId="6" borderId="205" xfId="10" applyFont="1" applyFill="1" applyBorder="1" applyAlignment="1">
      <alignment vertical="center"/>
    </xf>
    <xf numFmtId="0" fontId="93" fillId="6" borderId="0" xfId="2" applyFont="1" applyFill="1" applyAlignment="1" applyProtection="1">
      <alignment vertical="center"/>
    </xf>
    <xf numFmtId="0" fontId="93" fillId="6" borderId="0" xfId="2" applyFont="1" applyFill="1" applyAlignment="1" applyProtection="1">
      <alignment vertical="center" wrapText="1"/>
    </xf>
    <xf numFmtId="184" fontId="26" fillId="6" borderId="4" xfId="10" applyNumberFormat="1" applyFont="1" applyFill="1" applyBorder="1" applyAlignment="1">
      <alignment vertical="center"/>
    </xf>
    <xf numFmtId="38" fontId="96" fillId="0" borderId="0" xfId="3" applyFont="1" applyAlignment="1">
      <alignment horizontal="right" vertical="center"/>
    </xf>
    <xf numFmtId="38" fontId="96" fillId="0" borderId="1" xfId="3" applyFont="1" applyFill="1" applyBorder="1" applyAlignment="1">
      <alignment horizontal="right" vertical="center"/>
    </xf>
    <xf numFmtId="38" fontId="96" fillId="0" borderId="0" xfId="3" applyFont="1" applyFill="1" applyBorder="1" applyAlignment="1">
      <alignment horizontal="right" vertical="center"/>
    </xf>
    <xf numFmtId="181" fontId="39" fillId="6" borderId="4" xfId="10" applyNumberFormat="1" applyFont="1" applyFill="1" applyBorder="1" applyAlignment="1">
      <alignment horizontal="right" vertical="center"/>
    </xf>
    <xf numFmtId="38" fontId="25" fillId="0" borderId="0" xfId="7" applyNumberFormat="1">
      <alignment vertical="center"/>
    </xf>
    <xf numFmtId="38" fontId="39" fillId="6" borderId="5" xfId="10" applyFont="1" applyFill="1" applyBorder="1" applyAlignment="1">
      <alignment vertical="center"/>
    </xf>
    <xf numFmtId="38" fontId="39" fillId="6" borderId="198" xfId="10" applyFont="1" applyFill="1" applyBorder="1" applyAlignment="1">
      <alignment vertical="center"/>
    </xf>
    <xf numFmtId="38" fontId="39" fillId="6" borderId="195" xfId="10" applyFont="1" applyFill="1" applyBorder="1" applyAlignment="1">
      <alignment vertical="center"/>
    </xf>
    <xf numFmtId="38" fontId="39" fillId="6" borderId="5" xfId="10" applyFont="1" applyFill="1" applyBorder="1" applyAlignment="1">
      <alignment horizontal="right" vertical="center"/>
    </xf>
    <xf numFmtId="178" fontId="0" fillId="0" borderId="0" xfId="0" applyNumberFormat="1" applyFont="1"/>
    <xf numFmtId="0" fontId="97" fillId="6" borderId="0" xfId="2" applyFont="1" applyFill="1" applyAlignment="1" applyProtection="1"/>
    <xf numFmtId="0" fontId="97" fillId="0" borderId="0" xfId="2" applyFont="1" applyAlignment="1" applyProtection="1">
      <alignment vertical="center"/>
    </xf>
    <xf numFmtId="0" fontId="97" fillId="0" borderId="0" xfId="2" applyFont="1" applyAlignment="1" applyProtection="1"/>
    <xf numFmtId="0" fontId="48" fillId="0" borderId="0" xfId="0" applyFont="1" applyAlignment="1">
      <alignment wrapText="1"/>
    </xf>
    <xf numFmtId="0" fontId="48" fillId="0" borderId="0" xfId="0" applyFont="1" applyAlignment="1">
      <alignment wrapText="1"/>
    </xf>
    <xf numFmtId="184" fontId="52" fillId="2" borderId="0" xfId="5" applyNumberFormat="1" applyFont="1" applyFill="1" applyBorder="1" applyAlignment="1">
      <alignment horizontal="center" vertical="center" wrapText="1"/>
    </xf>
    <xf numFmtId="184" fontId="48" fillId="2" borderId="0" xfId="5" applyNumberFormat="1" applyFont="1" applyFill="1" applyBorder="1" applyAlignment="1">
      <alignment horizontal="center" vertical="center"/>
    </xf>
    <xf numFmtId="184" fontId="48" fillId="0" borderId="0" xfId="5" applyNumberFormat="1" applyFont="1" applyBorder="1" applyAlignment="1">
      <alignment horizontal="center" vertical="center"/>
    </xf>
    <xf numFmtId="184" fontId="48" fillId="9" borderId="0" xfId="4" applyNumberFormat="1" applyFont="1" applyFill="1" applyBorder="1" applyAlignment="1">
      <alignment vertical="center"/>
    </xf>
    <xf numFmtId="184" fontId="48" fillId="9" borderId="0" xfId="5" applyNumberFormat="1" applyFont="1" applyFill="1" applyBorder="1" applyAlignment="1">
      <alignment vertical="center"/>
    </xf>
    <xf numFmtId="184" fontId="48" fillId="0" borderId="0" xfId="4" applyNumberFormat="1" applyFont="1" applyFill="1" applyBorder="1" applyAlignment="1">
      <alignment vertical="center"/>
    </xf>
    <xf numFmtId="177" fontId="48" fillId="9" borderId="0" xfId="4" applyNumberFormat="1" applyFont="1" applyFill="1" applyBorder="1" applyAlignment="1">
      <alignment horizontal="right" vertical="center"/>
    </xf>
    <xf numFmtId="177" fontId="48" fillId="9" borderId="0" xfId="5" applyNumberFormat="1" applyFont="1" applyFill="1" applyBorder="1" applyAlignment="1">
      <alignment horizontal="right" vertical="center"/>
    </xf>
    <xf numFmtId="177" fontId="48" fillId="0" borderId="0" xfId="4" applyNumberFormat="1" applyFont="1" applyFill="1" applyBorder="1" applyAlignment="1">
      <alignment horizontal="right" vertical="center"/>
    </xf>
    <xf numFmtId="184" fontId="98" fillId="9" borderId="0" xfId="4" applyNumberFormat="1" applyFont="1" applyFill="1" applyBorder="1" applyAlignment="1">
      <alignment vertical="center"/>
    </xf>
    <xf numFmtId="184" fontId="48" fillId="0" borderId="0" xfId="0" applyNumberFormat="1" applyFont="1" applyBorder="1"/>
    <xf numFmtId="184" fontId="48" fillId="0" borderId="0" xfId="0" applyNumberFormat="1" applyFont="1" applyFill="1" applyBorder="1"/>
    <xf numFmtId="184" fontId="59" fillId="0" borderId="0" xfId="0" applyNumberFormat="1" applyFont="1" applyFill="1" applyBorder="1"/>
    <xf numFmtId="184" fontId="98" fillId="9" borderId="0" xfId="5" applyNumberFormat="1" applyFont="1" applyFill="1" applyBorder="1" applyAlignment="1">
      <alignment vertical="center"/>
    </xf>
    <xf numFmtId="184" fontId="98" fillId="0" borderId="0" xfId="4" applyNumberFormat="1" applyFont="1" applyFill="1" applyBorder="1" applyAlignment="1">
      <alignment vertical="center"/>
    </xf>
    <xf numFmtId="177" fontId="98" fillId="9" borderId="0" xfId="4" applyNumberFormat="1" applyFont="1" applyFill="1" applyBorder="1" applyAlignment="1">
      <alignment horizontal="right" vertical="center"/>
    </xf>
    <xf numFmtId="177" fontId="98" fillId="9" borderId="0" xfId="5" applyNumberFormat="1" applyFont="1" applyFill="1" applyBorder="1" applyAlignment="1">
      <alignment horizontal="right" vertical="center"/>
    </xf>
    <xf numFmtId="177" fontId="98" fillId="0" borderId="0" xfId="4" applyNumberFormat="1" applyFont="1" applyFill="1" applyBorder="1" applyAlignment="1">
      <alignment horizontal="right" vertical="center"/>
    </xf>
    <xf numFmtId="184" fontId="48" fillId="0" borderId="0" xfId="0" applyNumberFormat="1" applyFont="1" applyBorder="1" applyAlignment="1">
      <alignment vertical="center"/>
    </xf>
    <xf numFmtId="0" fontId="48" fillId="0" borderId="9" xfId="0" applyFont="1" applyBorder="1" applyAlignment="1" applyProtection="1">
      <alignment vertical="center" wrapText="1"/>
      <protection locked="0"/>
    </xf>
    <xf numFmtId="38" fontId="24" fillId="6" borderId="0" xfId="7" applyNumberFormat="1" applyFont="1" applyFill="1">
      <alignment vertical="center"/>
    </xf>
    <xf numFmtId="181" fontId="39" fillId="6" borderId="83" xfId="6" applyNumberFormat="1" applyFont="1" applyFill="1" applyBorder="1" applyAlignment="1">
      <alignment horizontal="center" vertical="center"/>
    </xf>
    <xf numFmtId="181" fontId="39" fillId="6" borderId="4" xfId="6" applyNumberFormat="1" applyFont="1" applyFill="1" applyBorder="1" applyAlignment="1">
      <alignment horizontal="center" vertical="center"/>
    </xf>
    <xf numFmtId="181" fontId="26" fillId="6" borderId="83" xfId="6" applyNumberFormat="1" applyFont="1" applyFill="1" applyBorder="1" applyAlignment="1">
      <alignment horizontal="center" vertical="center"/>
    </xf>
    <xf numFmtId="181" fontId="26" fillId="6" borderId="4" xfId="6" applyNumberFormat="1" applyFont="1" applyFill="1" applyBorder="1" applyAlignment="1">
      <alignment horizontal="center" vertical="center"/>
    </xf>
    <xf numFmtId="38" fontId="88" fillId="2" borderId="0" xfId="3" applyFont="1" applyFill="1" applyBorder="1" applyAlignment="1">
      <alignment horizontal="right" vertical="center" wrapText="1"/>
    </xf>
    <xf numFmtId="38" fontId="88" fillId="2" borderId="0" xfId="3" applyFont="1" applyFill="1" applyBorder="1" applyAlignment="1">
      <alignment horizontal="right" vertical="center"/>
    </xf>
    <xf numFmtId="38" fontId="88" fillId="0" borderId="0" xfId="3" applyFont="1" applyBorder="1" applyAlignment="1">
      <alignment horizontal="right" vertical="center"/>
    </xf>
    <xf numFmtId="38" fontId="89" fillId="2" borderId="0" xfId="3" applyFont="1" applyFill="1" applyBorder="1" applyAlignment="1">
      <alignment horizontal="right" vertical="center"/>
    </xf>
    <xf numFmtId="38" fontId="89" fillId="0" borderId="0" xfId="3" applyFont="1" applyBorder="1" applyAlignment="1">
      <alignment horizontal="right" vertical="center"/>
    </xf>
    <xf numFmtId="0" fontId="48" fillId="0" borderId="0" xfId="0" applyFont="1" applyBorder="1" applyAlignment="1">
      <alignment vertical="center"/>
    </xf>
    <xf numFmtId="38" fontId="26" fillId="6" borderId="199" xfId="10" applyFont="1" applyFill="1" applyBorder="1" applyAlignment="1">
      <alignment horizontal="right" vertical="center"/>
    </xf>
    <xf numFmtId="38" fontId="26" fillId="6" borderId="201" xfId="10" applyFont="1" applyFill="1" applyBorder="1" applyAlignment="1">
      <alignment horizontal="right" vertical="center"/>
    </xf>
    <xf numFmtId="0" fontId="48" fillId="9" borderId="0" xfId="5" applyFont="1" applyFill="1" applyBorder="1" applyAlignment="1">
      <alignment vertical="center"/>
    </xf>
    <xf numFmtId="0" fontId="0" fillId="0" borderId="0" xfId="0" applyBorder="1" applyAlignment="1">
      <alignment vertical="center"/>
    </xf>
    <xf numFmtId="184" fontId="62" fillId="0" borderId="0" xfId="0" applyNumberFormat="1" applyFont="1" applyBorder="1" applyAlignment="1">
      <alignment vertical="center"/>
    </xf>
    <xf numFmtId="0" fontId="0" fillId="0" borderId="0" xfId="0" applyFont="1" applyFill="1" applyBorder="1"/>
    <xf numFmtId="0" fontId="12" fillId="0" borderId="0" xfId="0" applyFont="1" applyFill="1" applyBorder="1"/>
    <xf numFmtId="0" fontId="0" fillId="0" borderId="0" xfId="0" applyFont="1" applyBorder="1"/>
    <xf numFmtId="0" fontId="0" fillId="0" borderId="0" xfId="0" applyFont="1" applyBorder="1" applyAlignment="1">
      <alignment vertical="center"/>
    </xf>
    <xf numFmtId="38" fontId="89" fillId="0" borderId="0" xfId="3" applyFont="1" applyFill="1" applyBorder="1" applyAlignment="1">
      <alignment horizontal="right"/>
    </xf>
    <xf numFmtId="38" fontId="88" fillId="0" borderId="0" xfId="3" applyFont="1" applyFill="1" applyBorder="1" applyAlignment="1">
      <alignment horizontal="right"/>
    </xf>
    <xf numFmtId="184" fontId="0" fillId="0" borderId="0" xfId="0" applyNumberFormat="1" applyBorder="1" applyAlignment="1">
      <alignment vertical="center"/>
    </xf>
    <xf numFmtId="38" fontId="96" fillId="0" borderId="0" xfId="3" applyFont="1" applyBorder="1" applyAlignment="1">
      <alignment horizontal="right" vertical="center"/>
    </xf>
    <xf numFmtId="38" fontId="19" fillId="0" borderId="0" xfId="3" applyFont="1" applyBorder="1" applyAlignment="1">
      <alignment horizontal="right" vertical="center"/>
    </xf>
    <xf numFmtId="177" fontId="19" fillId="0" borderId="0" xfId="1" applyNumberFormat="1" applyFont="1" applyBorder="1" applyAlignment="1">
      <alignment horizontal="right" vertical="center"/>
    </xf>
    <xf numFmtId="177" fontId="89" fillId="0" borderId="0" xfId="1" applyNumberFormat="1" applyFont="1" applyBorder="1" applyAlignment="1">
      <alignment horizontal="right" vertical="center"/>
    </xf>
    <xf numFmtId="0" fontId="80" fillId="0" borderId="0" xfId="0" applyFont="1" applyAlignment="1">
      <alignment wrapText="1"/>
    </xf>
    <xf numFmtId="0" fontId="81" fillId="0" borderId="0" xfId="0" applyFont="1" applyAlignment="1">
      <alignment wrapText="1"/>
    </xf>
    <xf numFmtId="181" fontId="39" fillId="6" borderId="9" xfId="6" applyNumberFormat="1" applyFont="1" applyFill="1" applyBorder="1" applyAlignment="1">
      <alignment horizontal="center" vertical="center"/>
    </xf>
    <xf numFmtId="181" fontId="39" fillId="6" borderId="102" xfId="6" applyNumberFormat="1" applyFont="1" applyFill="1" applyBorder="1" applyAlignment="1">
      <alignment horizontal="center" vertical="center"/>
    </xf>
    <xf numFmtId="181" fontId="39" fillId="6" borderId="10" xfId="6" applyNumberFormat="1" applyFont="1" applyFill="1" applyBorder="1" applyAlignment="1">
      <alignment horizontal="center" vertical="center"/>
    </xf>
    <xf numFmtId="181" fontId="39" fillId="6" borderId="83" xfId="6" applyNumberFormat="1" applyFont="1" applyFill="1" applyBorder="1" applyAlignment="1">
      <alignment horizontal="center" vertical="center"/>
    </xf>
    <xf numFmtId="181" fontId="39" fillId="6" borderId="127" xfId="6" applyNumberFormat="1" applyFont="1" applyFill="1" applyBorder="1" applyAlignment="1">
      <alignment horizontal="center" vertical="center"/>
    </xf>
    <xf numFmtId="181" fontId="39" fillId="6" borderId="4" xfId="6" applyNumberFormat="1" applyFont="1" applyFill="1" applyBorder="1" applyAlignment="1">
      <alignment horizontal="center" vertical="center"/>
    </xf>
    <xf numFmtId="0" fontId="70" fillId="0" borderId="0" xfId="2" applyFont="1" applyAlignment="1" applyProtection="1"/>
    <xf numFmtId="0" fontId="73" fillId="0" borderId="0" xfId="2" applyFont="1" applyAlignment="1" applyProtection="1"/>
    <xf numFmtId="0" fontId="85" fillId="0" borderId="0" xfId="0" applyFont="1" applyFill="1" applyAlignment="1">
      <alignment horizontal="left" wrapText="1"/>
    </xf>
    <xf numFmtId="0" fontId="82" fillId="0" borderId="0" xfId="0" applyFont="1" applyFill="1" applyAlignment="1">
      <alignment horizontal="left" wrapText="1"/>
    </xf>
    <xf numFmtId="181" fontId="26" fillId="6" borderId="83" xfId="6" applyNumberFormat="1" applyFont="1" applyFill="1" applyBorder="1" applyAlignment="1">
      <alignment horizontal="center" vertical="center"/>
    </xf>
    <xf numFmtId="181" fontId="26" fillId="6" borderId="127" xfId="6" applyNumberFormat="1" applyFont="1" applyFill="1" applyBorder="1" applyAlignment="1">
      <alignment horizontal="center" vertical="center"/>
    </xf>
    <xf numFmtId="181" fontId="26" fillId="6" borderId="4" xfId="6" applyNumberFormat="1" applyFont="1" applyFill="1" applyBorder="1" applyAlignment="1">
      <alignment horizontal="center" vertical="center"/>
    </xf>
    <xf numFmtId="181" fontId="27" fillId="6" borderId="85" xfId="6" applyNumberFormat="1" applyFont="1" applyFill="1" applyBorder="1" applyAlignment="1">
      <alignment horizontal="left" vertical="center"/>
    </xf>
    <xf numFmtId="181" fontId="27" fillId="6" borderId="0" xfId="6" applyNumberFormat="1" applyFont="1" applyFill="1" applyBorder="1" applyAlignment="1">
      <alignment horizontal="left" vertical="center"/>
    </xf>
    <xf numFmtId="181" fontId="82" fillId="6" borderId="85" xfId="6" applyNumberFormat="1" applyFont="1" applyFill="1" applyBorder="1" applyAlignment="1">
      <alignment horizontal="left" vertical="center" wrapText="1"/>
    </xf>
    <xf numFmtId="181" fontId="82" fillId="6" borderId="0" xfId="6" applyNumberFormat="1" applyFont="1" applyFill="1" applyAlignment="1">
      <alignment horizontal="left" vertical="center"/>
    </xf>
    <xf numFmtId="181" fontId="82" fillId="6" borderId="85" xfId="6" applyNumberFormat="1" applyFont="1" applyFill="1" applyBorder="1" applyAlignment="1">
      <alignment horizontal="left" vertical="center"/>
    </xf>
    <xf numFmtId="181" fontId="82" fillId="6" borderId="5" xfId="6" applyNumberFormat="1" applyFont="1" applyFill="1" applyBorder="1" applyAlignment="1">
      <alignment horizontal="left" vertical="center"/>
    </xf>
    <xf numFmtId="181" fontId="82" fillId="6" borderId="47" xfId="6" applyNumberFormat="1" applyFont="1" applyFill="1" applyBorder="1" applyAlignment="1">
      <alignment horizontal="left" vertical="center"/>
    </xf>
    <xf numFmtId="181" fontId="26" fillId="6" borderId="9" xfId="6" applyNumberFormat="1" applyFont="1" applyFill="1" applyBorder="1" applyAlignment="1">
      <alignment horizontal="center" vertical="center"/>
    </xf>
    <xf numFmtId="181" fontId="26" fillId="6" borderId="102" xfId="6" applyNumberFormat="1" applyFont="1" applyFill="1" applyBorder="1" applyAlignment="1">
      <alignment horizontal="center" vertical="center"/>
    </xf>
    <xf numFmtId="181" fontId="26" fillId="6" borderId="10" xfId="6" applyNumberFormat="1" applyFont="1" applyFill="1" applyBorder="1" applyAlignment="1">
      <alignment horizontal="center" vertical="center"/>
    </xf>
    <xf numFmtId="181" fontId="84" fillId="6" borderId="86" xfId="6" applyNumberFormat="1" applyFont="1" applyFill="1" applyBorder="1" applyAlignment="1">
      <alignment horizontal="left" vertical="center"/>
    </xf>
    <xf numFmtId="181" fontId="82" fillId="6" borderId="62" xfId="6" applyNumberFormat="1" applyFont="1" applyFill="1" applyBorder="1" applyAlignment="1">
      <alignment horizontal="left" vertical="center"/>
    </xf>
    <xf numFmtId="181" fontId="83" fillId="6" borderId="9" xfId="6" applyNumberFormat="1" applyFont="1" applyFill="1" applyBorder="1" applyAlignment="1">
      <alignment horizontal="left" vertical="center" wrapText="1"/>
    </xf>
    <xf numFmtId="181" fontId="82" fillId="6" borderId="102" xfId="6" applyNumberFormat="1" applyFont="1" applyFill="1" applyBorder="1" applyAlignment="1">
      <alignment horizontal="left" vertical="center" wrapText="1"/>
    </xf>
    <xf numFmtId="181" fontId="27" fillId="6" borderId="5" xfId="6" applyNumberFormat="1" applyFont="1" applyFill="1" applyBorder="1" applyAlignment="1">
      <alignment horizontal="left" vertical="center"/>
    </xf>
    <xf numFmtId="181" fontId="27" fillId="6" borderId="47" xfId="6" applyNumberFormat="1" applyFont="1" applyFill="1" applyBorder="1" applyAlignment="1">
      <alignment horizontal="left" vertical="center"/>
    </xf>
    <xf numFmtId="181" fontId="37" fillId="6" borderId="83" xfId="6" applyNumberFormat="1" applyFont="1" applyFill="1" applyBorder="1" applyAlignment="1">
      <alignment horizontal="center" vertical="center"/>
    </xf>
    <xf numFmtId="181" fontId="37" fillId="6" borderId="127" xfId="6" applyNumberFormat="1" applyFont="1" applyFill="1" applyBorder="1" applyAlignment="1">
      <alignment horizontal="center" vertical="center"/>
    </xf>
    <xf numFmtId="181" fontId="37" fillId="6" borderId="4" xfId="6" applyNumberFormat="1" applyFont="1" applyFill="1" applyBorder="1" applyAlignment="1">
      <alignment horizontal="center" vertical="center"/>
    </xf>
    <xf numFmtId="181" fontId="82" fillId="6" borderId="86" xfId="6" applyNumberFormat="1" applyFont="1" applyFill="1" applyBorder="1" applyAlignment="1">
      <alignment horizontal="left" vertical="center"/>
    </xf>
    <xf numFmtId="181" fontId="27" fillId="6" borderId="86" xfId="6" applyNumberFormat="1" applyFont="1" applyFill="1" applyBorder="1" applyAlignment="1">
      <alignment horizontal="left" vertical="center"/>
    </xf>
    <xf numFmtId="181" fontId="27" fillId="6" borderId="62" xfId="6" applyNumberFormat="1" applyFont="1" applyFill="1" applyBorder="1" applyAlignment="1">
      <alignment horizontal="left" vertical="center"/>
    </xf>
    <xf numFmtId="181" fontId="27" fillId="6" borderId="9" xfId="6" applyNumberFormat="1" applyFont="1" applyFill="1" applyBorder="1" applyAlignment="1">
      <alignment horizontal="left" vertical="center" wrapText="1"/>
    </xf>
    <xf numFmtId="181" fontId="27" fillId="6" borderId="102" xfId="6" applyNumberFormat="1" applyFont="1" applyFill="1" applyBorder="1" applyAlignment="1">
      <alignment horizontal="left" vertical="center" wrapText="1"/>
    </xf>
    <xf numFmtId="181" fontId="28" fillId="6" borderId="194" xfId="6" applyNumberFormat="1" applyFont="1" applyFill="1" applyBorder="1" applyAlignment="1">
      <alignment horizontal="center" vertical="center"/>
    </xf>
    <xf numFmtId="181" fontId="28" fillId="6" borderId="165" xfId="6" applyNumberFormat="1" applyFont="1" applyFill="1" applyBorder="1" applyAlignment="1">
      <alignment horizontal="center" vertical="center"/>
    </xf>
    <xf numFmtId="181" fontId="85" fillId="6" borderId="85" xfId="6" applyNumberFormat="1" applyFont="1" applyFill="1" applyBorder="1" applyAlignment="1">
      <alignment horizontal="left" vertical="center" wrapText="1"/>
    </xf>
    <xf numFmtId="181" fontId="91" fillId="6" borderId="83" xfId="6" applyNumberFormat="1" applyFont="1" applyFill="1" applyBorder="1" applyAlignment="1">
      <alignment horizontal="center" vertical="center"/>
    </xf>
    <xf numFmtId="181" fontId="91" fillId="6" borderId="127" xfId="6" applyNumberFormat="1" applyFont="1" applyFill="1" applyBorder="1" applyAlignment="1">
      <alignment horizontal="center" vertical="center"/>
    </xf>
    <xf numFmtId="181" fontId="91" fillId="6" borderId="4" xfId="6" applyNumberFormat="1" applyFont="1" applyFill="1" applyBorder="1" applyAlignment="1">
      <alignment horizontal="center" vertical="center"/>
    </xf>
    <xf numFmtId="181" fontId="28" fillId="6" borderId="62" xfId="6" applyNumberFormat="1" applyFont="1" applyFill="1" applyBorder="1" applyAlignment="1">
      <alignment horizontal="center" vertical="center"/>
    </xf>
    <xf numFmtId="181" fontId="28" fillId="6" borderId="0" xfId="6" applyNumberFormat="1" applyFont="1" applyFill="1" applyAlignment="1">
      <alignment horizontal="center" vertical="center"/>
    </xf>
    <xf numFmtId="0" fontId="48" fillId="3" borderId="184" xfId="0" applyFont="1" applyFill="1" applyBorder="1" applyAlignment="1">
      <alignment wrapText="1"/>
    </xf>
    <xf numFmtId="0" fontId="48" fillId="3" borderId="178" xfId="0" applyFont="1" applyFill="1" applyBorder="1" applyAlignment="1">
      <alignment wrapText="1"/>
    </xf>
    <xf numFmtId="0" fontId="48" fillId="3" borderId="185" xfId="0" applyFont="1" applyFill="1" applyBorder="1" applyAlignment="1">
      <alignment wrapText="1"/>
    </xf>
    <xf numFmtId="0" fontId="48" fillId="3" borderId="132" xfId="0" applyFont="1" applyFill="1" applyBorder="1" applyAlignment="1">
      <alignment wrapText="1"/>
    </xf>
    <xf numFmtId="0" fontId="48" fillId="3" borderId="106" xfId="0" applyFont="1" applyFill="1" applyBorder="1" applyAlignment="1">
      <alignment wrapText="1"/>
    </xf>
    <xf numFmtId="0" fontId="48" fillId="3" borderId="151" xfId="0" applyFont="1" applyFill="1" applyBorder="1" applyAlignment="1">
      <alignment wrapText="1"/>
    </xf>
    <xf numFmtId="0" fontId="48" fillId="0" borderId="28" xfId="0" applyFont="1" applyBorder="1" applyAlignment="1">
      <alignment wrapText="1"/>
    </xf>
    <xf numFmtId="0" fontId="48" fillId="0" borderId="152" xfId="0" applyFont="1" applyBorder="1" applyAlignment="1">
      <alignment wrapText="1"/>
    </xf>
    <xf numFmtId="0" fontId="48" fillId="0" borderId="29" xfId="0" applyFont="1" applyBorder="1" applyAlignment="1">
      <alignment wrapText="1"/>
    </xf>
    <xf numFmtId="0" fontId="48" fillId="0" borderId="153" xfId="0" applyFont="1" applyBorder="1" applyAlignment="1">
      <alignment wrapText="1"/>
    </xf>
    <xf numFmtId="0" fontId="48" fillId="0" borderId="134" xfId="0" applyFont="1" applyBorder="1" applyAlignment="1">
      <alignment wrapText="1"/>
    </xf>
    <xf numFmtId="0" fontId="48" fillId="0" borderId="47" xfId="0" applyFont="1" applyBorder="1" applyAlignment="1">
      <alignment wrapText="1"/>
    </xf>
    <xf numFmtId="0" fontId="48" fillId="0" borderId="150" xfId="0" applyFont="1" applyBorder="1" applyAlignment="1">
      <alignment wrapText="1"/>
    </xf>
    <xf numFmtId="0" fontId="48" fillId="0" borderId="129" xfId="0" applyFont="1" applyBorder="1" applyAlignment="1">
      <alignment wrapText="1"/>
    </xf>
    <xf numFmtId="0" fontId="48" fillId="0" borderId="102" xfId="0" applyFont="1" applyBorder="1" applyAlignment="1">
      <alignment wrapText="1"/>
    </xf>
    <xf numFmtId="0" fontId="48" fillId="0" borderId="144" xfId="0" applyFont="1" applyBorder="1" applyAlignment="1">
      <alignment wrapText="1"/>
    </xf>
    <xf numFmtId="0" fontId="48" fillId="3" borderId="129" xfId="0" applyFont="1" applyFill="1" applyBorder="1" applyAlignment="1">
      <alignment wrapText="1"/>
    </xf>
    <xf numFmtId="0" fontId="48" fillId="3" borderId="102" xfId="0" applyFont="1" applyFill="1" applyBorder="1" applyAlignment="1">
      <alignment wrapText="1"/>
    </xf>
    <xf numFmtId="0" fontId="48" fillId="3" borderId="144" xfId="0" applyFont="1" applyFill="1" applyBorder="1" applyAlignment="1">
      <alignment wrapText="1"/>
    </xf>
    <xf numFmtId="0" fontId="48" fillId="3" borderId="183" xfId="0" applyFont="1" applyFill="1" applyBorder="1" applyAlignment="1">
      <alignment wrapText="1"/>
    </xf>
    <xf numFmtId="0" fontId="48" fillId="3" borderId="171" xfId="0" applyFont="1" applyFill="1" applyBorder="1" applyAlignment="1">
      <alignment wrapText="1"/>
    </xf>
    <xf numFmtId="0" fontId="48" fillId="3" borderId="186" xfId="0" applyFont="1" applyFill="1" applyBorder="1" applyAlignment="1">
      <alignment wrapText="1"/>
    </xf>
    <xf numFmtId="0" fontId="48" fillId="0" borderId="145" xfId="0" applyFont="1" applyBorder="1" applyAlignment="1">
      <alignment wrapText="1"/>
    </xf>
    <xf numFmtId="0" fontId="48" fillId="0" borderId="146" xfId="0" applyFont="1" applyBorder="1" applyAlignment="1">
      <alignment wrapText="1"/>
    </xf>
    <xf numFmtId="0" fontId="48" fillId="0" borderId="147" xfId="0" applyFont="1" applyBorder="1" applyAlignment="1">
      <alignment wrapText="1"/>
    </xf>
    <xf numFmtId="0" fontId="48" fillId="0" borderId="135" xfId="0" applyFont="1" applyBorder="1" applyAlignment="1">
      <alignment wrapText="1"/>
    </xf>
    <xf numFmtId="0" fontId="48" fillId="0" borderId="104" xfId="0" applyFont="1" applyBorder="1" applyAlignment="1">
      <alignment wrapText="1"/>
    </xf>
    <xf numFmtId="0" fontId="48" fillId="0" borderId="142" xfId="0" applyFont="1" applyBorder="1" applyAlignment="1">
      <alignment wrapText="1"/>
    </xf>
    <xf numFmtId="0" fontId="48" fillId="0" borderId="136" xfId="0" applyFont="1" applyBorder="1" applyAlignment="1">
      <alignment wrapText="1"/>
    </xf>
    <xf numFmtId="0" fontId="48" fillId="0" borderId="105" xfId="0" applyFont="1" applyBorder="1" applyAlignment="1">
      <alignment wrapText="1"/>
    </xf>
    <xf numFmtId="0" fontId="48" fillId="0" borderId="143" xfId="0" applyFont="1" applyBorder="1" applyAlignment="1">
      <alignment wrapText="1"/>
    </xf>
    <xf numFmtId="0" fontId="48" fillId="3" borderId="133" xfId="0" applyFont="1" applyFill="1" applyBorder="1" applyAlignment="1">
      <alignment wrapText="1"/>
    </xf>
    <xf numFmtId="0" fontId="48" fillId="3" borderId="103" xfId="0" applyFont="1" applyFill="1" applyBorder="1" applyAlignment="1">
      <alignment wrapText="1"/>
    </xf>
    <xf numFmtId="0" fontId="48" fillId="3" borderId="141" xfId="0" applyFont="1" applyFill="1" applyBorder="1" applyAlignment="1">
      <alignment wrapText="1"/>
    </xf>
    <xf numFmtId="0" fontId="48" fillId="2" borderId="123" xfId="0" applyFont="1" applyFill="1" applyBorder="1" applyAlignment="1">
      <alignment horizontal="center" vertical="center"/>
    </xf>
    <xf numFmtId="0" fontId="48" fillId="2" borderId="124" xfId="0" applyFont="1" applyFill="1" applyBorder="1" applyAlignment="1">
      <alignment horizontal="center" vertical="center"/>
    </xf>
    <xf numFmtId="0" fontId="48" fillId="2" borderId="139" xfId="0" applyFont="1" applyFill="1" applyBorder="1" applyAlignment="1">
      <alignment horizontal="center" vertical="center"/>
    </xf>
    <xf numFmtId="184" fontId="48" fillId="2" borderId="164" xfId="0" applyNumberFormat="1" applyFont="1" applyFill="1" applyBorder="1" applyAlignment="1">
      <alignment horizontal="center" vertical="center" wrapText="1"/>
    </xf>
    <xf numFmtId="184" fontId="48" fillId="2" borderId="131" xfId="0" applyNumberFormat="1" applyFont="1" applyFill="1" applyBorder="1" applyAlignment="1">
      <alignment horizontal="center" vertical="center" wrapText="1"/>
    </xf>
    <xf numFmtId="184" fontId="52" fillId="2" borderId="125" xfId="0" applyNumberFormat="1" applyFont="1" applyFill="1" applyBorder="1" applyAlignment="1">
      <alignment horizontal="center" vertical="center" wrapText="1"/>
    </xf>
    <xf numFmtId="184" fontId="52" fillId="2" borderId="0" xfId="0" applyNumberFormat="1" applyFont="1" applyFill="1" applyBorder="1" applyAlignment="1">
      <alignment horizontal="center" vertical="center" wrapText="1"/>
    </xf>
    <xf numFmtId="184" fontId="52" fillId="2" borderId="3" xfId="0" applyNumberFormat="1" applyFont="1" applyFill="1" applyBorder="1" applyAlignment="1">
      <alignment horizontal="center" vertical="center" wrapText="1"/>
    </xf>
    <xf numFmtId="0" fontId="48" fillId="2" borderId="148" xfId="0" applyFont="1" applyFill="1" applyBorder="1" applyAlignment="1">
      <alignment horizontal="center" vertical="center" wrapText="1"/>
    </xf>
    <xf numFmtId="0" fontId="48" fillId="2" borderId="149" xfId="0" applyFont="1" applyFill="1" applyBorder="1" applyAlignment="1">
      <alignment horizontal="center" vertical="center" wrapText="1"/>
    </xf>
    <xf numFmtId="184" fontId="48" fillId="2" borderId="138" xfId="0" applyNumberFormat="1" applyFont="1" applyFill="1" applyBorder="1" applyAlignment="1">
      <alignment horizontal="center" vertical="center" wrapText="1"/>
    </xf>
    <xf numFmtId="184" fontId="48" fillId="2" borderId="75" xfId="0" applyNumberFormat="1" applyFont="1" applyFill="1" applyBorder="1" applyAlignment="1">
      <alignment horizontal="center" vertical="center" wrapText="1"/>
    </xf>
    <xf numFmtId="184" fontId="48" fillId="2" borderId="137" xfId="0" applyNumberFormat="1" applyFont="1" applyFill="1" applyBorder="1" applyAlignment="1">
      <alignment horizontal="center" vertical="center" wrapText="1"/>
    </xf>
    <xf numFmtId="184" fontId="48" fillId="2" borderId="80" xfId="0" applyNumberFormat="1" applyFont="1" applyFill="1" applyBorder="1" applyAlignment="1">
      <alignment horizontal="center" vertical="center" wrapText="1"/>
    </xf>
    <xf numFmtId="184" fontId="48" fillId="2" borderId="128" xfId="0" applyNumberFormat="1" applyFont="1" applyFill="1" applyBorder="1" applyAlignment="1">
      <alignment horizontal="center" vertical="center" wrapText="1"/>
    </xf>
    <xf numFmtId="184" fontId="48" fillId="0" borderId="76" xfId="0" applyNumberFormat="1" applyFont="1" applyBorder="1" applyAlignment="1">
      <alignment horizontal="center" vertical="center" wrapText="1"/>
    </xf>
    <xf numFmtId="184" fontId="48" fillId="2" borderId="130" xfId="0" applyNumberFormat="1" applyFont="1" applyFill="1" applyBorder="1" applyAlignment="1">
      <alignment horizontal="center" vertical="center" wrapText="1"/>
    </xf>
    <xf numFmtId="184" fontId="52" fillId="2" borderId="126" xfId="0" applyNumberFormat="1" applyFont="1" applyFill="1" applyBorder="1" applyAlignment="1">
      <alignment horizontal="center" vertical="center" wrapText="1"/>
    </xf>
    <xf numFmtId="184" fontId="52" fillId="2" borderId="77" xfId="0" applyNumberFormat="1" applyFont="1" applyFill="1" applyBorder="1" applyAlignment="1">
      <alignment horizontal="center" vertical="center" wrapText="1"/>
    </xf>
    <xf numFmtId="184" fontId="48" fillId="2" borderId="187" xfId="0" applyNumberFormat="1" applyFont="1" applyFill="1" applyBorder="1" applyAlignment="1">
      <alignment horizontal="center" vertical="center" wrapText="1"/>
    </xf>
    <xf numFmtId="184" fontId="48" fillId="2" borderId="63" xfId="0" applyNumberFormat="1" applyFont="1" applyFill="1" applyBorder="1" applyAlignment="1">
      <alignment horizontal="center" vertical="center" wrapText="1"/>
    </xf>
    <xf numFmtId="184" fontId="52" fillId="2" borderId="124" xfId="0" applyNumberFormat="1" applyFont="1" applyFill="1" applyBorder="1" applyAlignment="1">
      <alignment horizontal="center" vertical="center" wrapText="1"/>
    </xf>
    <xf numFmtId="184" fontId="48" fillId="2" borderId="0" xfId="0" applyNumberFormat="1" applyFont="1" applyFill="1" applyBorder="1" applyAlignment="1">
      <alignment horizontal="center" vertical="center"/>
    </xf>
    <xf numFmtId="184" fontId="48" fillId="0" borderId="3" xfId="0" applyNumberFormat="1" applyFont="1" applyBorder="1" applyAlignment="1">
      <alignment horizontal="center" vertical="center"/>
    </xf>
    <xf numFmtId="184" fontId="48" fillId="2" borderId="131" xfId="0" applyNumberFormat="1" applyFont="1" applyFill="1" applyBorder="1" applyAlignment="1">
      <alignment horizontal="center" vertical="center"/>
    </xf>
    <xf numFmtId="184" fontId="48" fillId="2" borderId="123" xfId="0" applyNumberFormat="1" applyFont="1" applyFill="1" applyBorder="1" applyAlignment="1">
      <alignment horizontal="center" vertical="center" wrapText="1"/>
    </xf>
    <xf numFmtId="184" fontId="48" fillId="2" borderId="124" xfId="0" applyNumberFormat="1" applyFont="1" applyFill="1" applyBorder="1" applyAlignment="1">
      <alignment horizontal="center" vertical="center"/>
    </xf>
    <xf numFmtId="184" fontId="48" fillId="2" borderId="124" xfId="0" applyNumberFormat="1" applyFont="1" applyFill="1" applyBorder="1" applyAlignment="1">
      <alignment horizontal="center" vertical="center" wrapText="1"/>
    </xf>
    <xf numFmtId="0" fontId="49" fillId="0" borderId="0" xfId="2" applyFont="1" applyAlignment="1" applyProtection="1"/>
    <xf numFmtId="0" fontId="50" fillId="0" borderId="0" xfId="2" applyFont="1" applyAlignment="1" applyProtection="1"/>
    <xf numFmtId="0" fontId="48" fillId="0" borderId="102" xfId="0" applyFont="1" applyBorder="1" applyAlignment="1"/>
    <xf numFmtId="0" fontId="48" fillId="0" borderId="171" xfId="0" applyFont="1" applyBorder="1" applyAlignment="1"/>
    <xf numFmtId="0" fontId="48" fillId="0" borderId="178" xfId="0" applyFont="1" applyBorder="1" applyAlignment="1"/>
    <xf numFmtId="0" fontId="48" fillId="0" borderId="47" xfId="0" applyFont="1" applyBorder="1" applyAlignment="1"/>
    <xf numFmtId="0" fontId="48" fillId="0" borderId="104" xfId="0" applyFont="1" applyBorder="1" applyAlignment="1"/>
    <xf numFmtId="0" fontId="48" fillId="0" borderId="103" xfId="0" applyFont="1" applyBorder="1" applyAlignment="1"/>
    <xf numFmtId="0" fontId="48" fillId="0" borderId="106" xfId="0" applyFont="1" applyBorder="1" applyAlignment="1"/>
    <xf numFmtId="0" fontId="48" fillId="0" borderId="107" xfId="0" applyFont="1" applyBorder="1" applyAlignment="1"/>
    <xf numFmtId="0" fontId="48" fillId="0" borderId="108" xfId="0" applyFont="1" applyBorder="1" applyAlignment="1"/>
    <xf numFmtId="0" fontId="48" fillId="0" borderId="105" xfId="0" applyFont="1" applyBorder="1" applyAlignment="1"/>
    <xf numFmtId="0" fontId="48" fillId="0" borderId="124" xfId="0" applyFont="1" applyBorder="1" applyAlignment="1">
      <alignment horizontal="center" vertical="center"/>
    </xf>
    <xf numFmtId="0" fontId="48" fillId="0" borderId="139" xfId="0" applyFont="1" applyBorder="1" applyAlignment="1">
      <alignment horizontal="center" vertical="center"/>
    </xf>
    <xf numFmtId="184" fontId="48" fillId="2" borderId="126" xfId="0" applyNumberFormat="1" applyFont="1" applyFill="1" applyBorder="1" applyAlignment="1">
      <alignment horizontal="center" vertical="center"/>
    </xf>
    <xf numFmtId="184" fontId="48" fillId="0" borderId="77" xfId="0" applyNumberFormat="1" applyFont="1" applyBorder="1" applyAlignment="1">
      <alignment horizontal="center" vertical="center"/>
    </xf>
    <xf numFmtId="184" fontId="48" fillId="0" borderId="80" xfId="0" applyNumberFormat="1" applyFont="1" applyBorder="1" applyAlignment="1">
      <alignment horizontal="center" vertical="center" wrapText="1"/>
    </xf>
    <xf numFmtId="0" fontId="48" fillId="4" borderId="134" xfId="0" applyFont="1" applyFill="1" applyBorder="1" applyAlignment="1" applyProtection="1">
      <alignment vertical="center" wrapText="1"/>
      <protection locked="0"/>
    </xf>
    <xf numFmtId="0" fontId="48" fillId="0" borderId="47" xfId="0" applyFont="1" applyBorder="1" applyAlignment="1" applyProtection="1">
      <alignment vertical="center" wrapText="1"/>
      <protection locked="0"/>
    </xf>
    <xf numFmtId="0" fontId="48" fillId="0" borderId="9" xfId="0" applyFont="1" applyBorder="1" applyAlignment="1" applyProtection="1">
      <alignment vertical="center" wrapText="1"/>
      <protection locked="0"/>
    </xf>
    <xf numFmtId="0" fontId="48" fillId="0" borderId="102" xfId="0" applyFont="1" applyBorder="1" applyAlignment="1" applyProtection="1">
      <alignment vertical="center" wrapText="1"/>
      <protection locked="0"/>
    </xf>
    <xf numFmtId="0" fontId="59" fillId="0" borderId="9" xfId="0" applyFont="1" applyFill="1" applyBorder="1" applyAlignment="1" applyProtection="1">
      <alignment vertical="center" wrapText="1"/>
      <protection locked="0"/>
    </xf>
    <xf numFmtId="0" fontId="59" fillId="0" borderId="102" xfId="0" applyFont="1" applyFill="1" applyBorder="1" applyAlignment="1" applyProtection="1">
      <alignment vertical="center"/>
      <protection locked="0"/>
    </xf>
    <xf numFmtId="0" fontId="51" fillId="6" borderId="9" xfId="0" applyFont="1" applyFill="1" applyBorder="1" applyAlignment="1" applyProtection="1">
      <alignment vertical="center" wrapText="1"/>
      <protection locked="0"/>
    </xf>
    <xf numFmtId="0" fontId="48" fillId="6" borderId="102" xfId="0" applyFont="1" applyFill="1" applyBorder="1" applyAlignment="1" applyProtection="1">
      <alignment vertical="center" wrapText="1"/>
      <protection locked="0"/>
    </xf>
    <xf numFmtId="0" fontId="48" fillId="4" borderId="154" xfId="0" applyFont="1" applyFill="1" applyBorder="1" applyAlignment="1" applyProtection="1">
      <alignment vertical="center" wrapText="1"/>
      <protection locked="0"/>
    </xf>
    <xf numFmtId="0" fontId="48" fillId="0" borderId="155" xfId="0" applyFont="1" applyBorder="1" applyAlignment="1" applyProtection="1">
      <alignment vertical="center" wrapText="1"/>
      <protection locked="0"/>
    </xf>
    <xf numFmtId="0" fontId="48" fillId="2" borderId="123" xfId="0" applyFont="1" applyFill="1" applyBorder="1" applyAlignment="1" applyProtection="1">
      <alignment horizontal="center" vertical="center"/>
      <protection locked="0"/>
    </xf>
    <xf numFmtId="0" fontId="48" fillId="0" borderId="124" xfId="0" applyFont="1" applyBorder="1" applyAlignment="1" applyProtection="1">
      <alignment horizontal="center" vertical="center"/>
      <protection locked="0"/>
    </xf>
    <xf numFmtId="184" fontId="41" fillId="2" borderId="156" xfId="0" applyNumberFormat="1" applyFont="1" applyFill="1" applyBorder="1" applyAlignment="1" applyProtection="1">
      <alignment horizontal="center" vertical="center" wrapText="1"/>
      <protection locked="0"/>
    </xf>
    <xf numFmtId="184" fontId="41" fillId="0" borderId="146" xfId="0" applyNumberFormat="1" applyFont="1" applyBorder="1" applyAlignment="1" applyProtection="1">
      <alignment horizontal="center" vertical="center"/>
      <protection locked="0"/>
    </xf>
    <xf numFmtId="184" fontId="41" fillId="0" borderId="157" xfId="0" applyNumberFormat="1" applyFont="1" applyBorder="1" applyAlignment="1" applyProtection="1">
      <alignment horizontal="center" vertical="center"/>
      <protection locked="0"/>
    </xf>
    <xf numFmtId="184" fontId="41" fillId="2" borderId="145" xfId="0" applyNumberFormat="1" applyFont="1" applyFill="1" applyBorder="1" applyAlignment="1" applyProtection="1">
      <alignment horizontal="center" vertical="center" wrapText="1"/>
      <protection locked="0"/>
    </xf>
    <xf numFmtId="0" fontId="48" fillId="2" borderId="0" xfId="0" applyFont="1" applyFill="1" applyBorder="1" applyAlignment="1" applyProtection="1">
      <alignment horizontal="center" vertical="center" wrapText="1"/>
      <protection locked="0"/>
    </xf>
    <xf numFmtId="0" fontId="48" fillId="0" borderId="3" xfId="0" applyFont="1" applyBorder="1" applyAlignment="1" applyProtection="1">
      <alignment horizontal="center" vertical="center" wrapText="1"/>
      <protection locked="0"/>
    </xf>
    <xf numFmtId="0" fontId="48" fillId="3" borderId="5" xfId="0" applyFont="1" applyFill="1" applyBorder="1" applyAlignment="1" applyProtection="1">
      <alignment vertical="center" wrapText="1"/>
      <protection locked="0"/>
    </xf>
    <xf numFmtId="0" fontId="48" fillId="0" borderId="47" xfId="0" applyFont="1" applyBorder="1" applyAlignment="1" applyProtection="1">
      <alignment vertical="center"/>
      <protection locked="0"/>
    </xf>
    <xf numFmtId="0" fontId="48" fillId="3" borderId="9" xfId="0" applyFont="1" applyFill="1" applyBorder="1" applyAlignment="1" applyProtection="1">
      <alignment vertical="center" wrapText="1"/>
      <protection locked="0"/>
    </xf>
    <xf numFmtId="0" fontId="48" fillId="0" borderId="102" xfId="0" applyFont="1" applyBorder="1" applyAlignment="1" applyProtection="1">
      <alignment vertical="center"/>
      <protection locked="0"/>
    </xf>
    <xf numFmtId="184" fontId="48" fillId="2" borderId="156" xfId="0" applyNumberFormat="1" applyFont="1" applyFill="1" applyBorder="1" applyAlignment="1" applyProtection="1">
      <alignment horizontal="center" vertical="center" wrapText="1"/>
      <protection locked="0"/>
    </xf>
    <xf numFmtId="184" fontId="48" fillId="0" borderId="146" xfId="0" applyNumberFormat="1" applyFont="1" applyBorder="1" applyAlignment="1" applyProtection="1">
      <alignment horizontal="center" vertical="center"/>
      <protection locked="0"/>
    </xf>
    <xf numFmtId="184" fontId="48" fillId="0" borderId="157" xfId="0" applyNumberFormat="1" applyFont="1" applyBorder="1" applyAlignment="1" applyProtection="1">
      <alignment horizontal="center" vertical="center"/>
      <protection locked="0"/>
    </xf>
    <xf numFmtId="184" fontId="48" fillId="2" borderId="145" xfId="0" applyNumberFormat="1" applyFont="1" applyFill="1" applyBorder="1" applyAlignment="1" applyProtection="1">
      <alignment horizontal="center" vertical="center" wrapText="1"/>
      <protection locked="0"/>
    </xf>
    <xf numFmtId="0" fontId="49" fillId="0" borderId="0" xfId="2" applyFont="1" applyAlignment="1" applyProtection="1">
      <protection locked="0"/>
    </xf>
    <xf numFmtId="0" fontId="50" fillId="0" borderId="0" xfId="2" applyFont="1" applyAlignment="1" applyProtection="1">
      <protection locked="0"/>
    </xf>
    <xf numFmtId="0" fontId="48" fillId="0" borderId="139" xfId="0" applyFont="1" applyBorder="1" applyAlignment="1" applyProtection="1">
      <alignment horizontal="center" vertical="center"/>
      <protection locked="0"/>
    </xf>
    <xf numFmtId="0" fontId="48" fillId="0" borderId="0" xfId="0" applyFont="1" applyBorder="1" applyAlignment="1" applyProtection="1">
      <alignment wrapText="1"/>
      <protection locked="0"/>
    </xf>
    <xf numFmtId="184" fontId="48" fillId="2" borderId="146" xfId="0" applyNumberFormat="1" applyFont="1" applyFill="1" applyBorder="1" applyAlignment="1" applyProtection="1">
      <alignment horizontal="center" vertical="center" wrapText="1"/>
      <protection locked="0"/>
    </xf>
    <xf numFmtId="0" fontId="48" fillId="0" borderId="158" xfId="0" applyFont="1" applyBorder="1" applyAlignment="1">
      <alignment vertical="center" wrapText="1"/>
    </xf>
    <xf numFmtId="0" fontId="48" fillId="0" borderId="159" xfId="0" applyFont="1" applyBorder="1" applyAlignment="1">
      <alignment vertical="center"/>
    </xf>
    <xf numFmtId="0" fontId="48" fillId="0" borderId="134" xfId="0" applyFont="1" applyBorder="1" applyAlignment="1">
      <alignment vertical="center" wrapText="1"/>
    </xf>
    <xf numFmtId="0" fontId="48" fillId="0" borderId="47" xfId="0" applyFont="1" applyBorder="1" applyAlignment="1">
      <alignment vertical="center"/>
    </xf>
    <xf numFmtId="0" fontId="48" fillId="0" borderId="150" xfId="0" applyFont="1" applyBorder="1" applyAlignment="1">
      <alignment vertical="center"/>
    </xf>
    <xf numFmtId="0" fontId="48" fillId="0" borderId="129" xfId="0" applyFont="1" applyBorder="1" applyAlignment="1">
      <alignment vertical="center" wrapText="1"/>
    </xf>
    <xf numFmtId="0" fontId="48" fillId="0" borderId="102" xfId="0" applyFont="1" applyBorder="1" applyAlignment="1">
      <alignment vertical="center"/>
    </xf>
    <xf numFmtId="0" fontId="48" fillId="0" borderId="144" xfId="0" applyFont="1" applyBorder="1" applyAlignment="1">
      <alignment vertical="center"/>
    </xf>
    <xf numFmtId="0" fontId="48" fillId="0" borderId="27" xfId="0" applyFont="1" applyBorder="1" applyAlignment="1">
      <alignment vertical="center" wrapText="1"/>
    </xf>
    <xf numFmtId="0" fontId="48" fillId="0" borderId="62" xfId="0" applyFont="1" applyBorder="1" applyAlignment="1">
      <alignment vertical="center"/>
    </xf>
    <xf numFmtId="0" fontId="48" fillId="0" borderId="160" xfId="0" applyFont="1" applyBorder="1" applyAlignment="1">
      <alignment vertical="center"/>
    </xf>
    <xf numFmtId="0" fontId="48" fillId="0" borderId="2" xfId="0" applyFont="1" applyBorder="1" applyAlignment="1">
      <alignment vertical="center" wrapText="1"/>
    </xf>
    <xf numFmtId="0" fontId="48" fillId="0" borderId="3" xfId="0" applyFont="1" applyBorder="1" applyAlignment="1">
      <alignment vertical="center" wrapText="1"/>
    </xf>
    <xf numFmtId="0" fontId="48" fillId="0" borderId="149" xfId="0" applyFont="1" applyBorder="1" applyAlignment="1">
      <alignment vertical="center" wrapText="1"/>
    </xf>
    <xf numFmtId="184" fontId="48" fillId="2" borderId="161" xfId="0" applyNumberFormat="1" applyFont="1" applyFill="1" applyBorder="1" applyAlignment="1">
      <alignment horizontal="center" vertical="center" wrapText="1"/>
    </xf>
    <xf numFmtId="0" fontId="48" fillId="0" borderId="159" xfId="0" applyFont="1" applyBorder="1" applyAlignment="1">
      <alignment vertical="center" wrapText="1"/>
    </xf>
    <xf numFmtId="0" fontId="48" fillId="0" borderId="47" xfId="0" applyFont="1" applyBorder="1" applyAlignment="1">
      <alignment vertical="center" wrapText="1"/>
    </xf>
    <xf numFmtId="0" fontId="48" fillId="0" borderId="150" xfId="0" applyFont="1" applyBorder="1" applyAlignment="1">
      <alignment vertical="center" wrapText="1"/>
    </xf>
    <xf numFmtId="0" fontId="48" fillId="0" borderId="102" xfId="0" applyFont="1" applyBorder="1" applyAlignment="1">
      <alignment vertical="center" wrapText="1"/>
    </xf>
    <xf numFmtId="0" fontId="48" fillId="0" borderId="144" xfId="0" applyFont="1" applyBorder="1" applyAlignment="1">
      <alignment vertical="center" wrapText="1"/>
    </xf>
    <xf numFmtId="0" fontId="48" fillId="0" borderId="154" xfId="0" applyFont="1" applyBorder="1" applyAlignment="1">
      <alignment vertical="center" wrapText="1"/>
    </xf>
    <xf numFmtId="0" fontId="48" fillId="0" borderId="155" xfId="0" applyFont="1" applyBorder="1" applyAlignment="1">
      <alignment vertical="center" wrapText="1"/>
    </xf>
    <xf numFmtId="0" fontId="48" fillId="0" borderId="207" xfId="0" applyFont="1" applyBorder="1" applyAlignment="1">
      <alignment vertical="center" wrapText="1"/>
    </xf>
    <xf numFmtId="184" fontId="48" fillId="2" borderId="76" xfId="0" applyNumberFormat="1" applyFont="1" applyFill="1" applyBorder="1" applyAlignment="1">
      <alignment horizontal="center" vertical="center" wrapText="1"/>
    </xf>
    <xf numFmtId="0" fontId="48" fillId="0" borderId="0" xfId="5" applyFont="1" applyFill="1" applyBorder="1" applyAlignment="1">
      <alignment horizontal="left" vertical="center" wrapText="1"/>
    </xf>
    <xf numFmtId="177" fontId="98" fillId="9" borderId="0" xfId="4" applyNumberFormat="1" applyFont="1" applyFill="1" applyBorder="1" applyAlignment="1">
      <alignment horizontal="right" vertical="center"/>
    </xf>
    <xf numFmtId="177" fontId="98" fillId="9" borderId="0" xfId="5" applyNumberFormat="1" applyFont="1" applyFill="1" applyBorder="1" applyAlignment="1">
      <alignment horizontal="right" vertical="center"/>
    </xf>
    <xf numFmtId="184" fontId="98" fillId="9" borderId="0" xfId="4" applyNumberFormat="1" applyFont="1" applyFill="1" applyBorder="1" applyAlignment="1">
      <alignment vertical="center"/>
    </xf>
    <xf numFmtId="184" fontId="98" fillId="9" borderId="0" xfId="5" applyNumberFormat="1" applyFont="1" applyFill="1" applyBorder="1" applyAlignment="1">
      <alignment vertical="center"/>
    </xf>
    <xf numFmtId="0" fontId="48" fillId="0" borderId="71" xfId="5" applyFont="1" applyFill="1" applyBorder="1" applyAlignment="1">
      <alignment horizontal="left" vertical="center" wrapText="1"/>
    </xf>
    <xf numFmtId="0" fontId="48" fillId="0" borderId="206" xfId="5" applyFont="1" applyFill="1" applyBorder="1" applyAlignment="1">
      <alignment horizontal="left" vertical="center" wrapText="1"/>
    </xf>
    <xf numFmtId="177" fontId="48" fillId="9" borderId="84" xfId="4" applyNumberFormat="1" applyFont="1" applyFill="1" applyBorder="1" applyAlignment="1">
      <alignment horizontal="right" vertical="center"/>
    </xf>
    <xf numFmtId="177" fontId="48" fillId="9" borderId="30" xfId="5" applyNumberFormat="1" applyFont="1" applyFill="1" applyBorder="1" applyAlignment="1">
      <alignment horizontal="right" vertical="center"/>
    </xf>
    <xf numFmtId="177" fontId="48" fillId="9" borderId="81" xfId="4" applyNumberFormat="1" applyFont="1" applyFill="1" applyBorder="1" applyAlignment="1">
      <alignment horizontal="right" vertical="center"/>
    </xf>
    <xf numFmtId="177" fontId="48" fillId="9" borderId="31" xfId="5" applyNumberFormat="1" applyFont="1" applyFill="1" applyBorder="1" applyAlignment="1">
      <alignment horizontal="right" vertical="center"/>
    </xf>
    <xf numFmtId="0" fontId="48" fillId="0" borderId="67" xfId="5" applyFont="1" applyFill="1" applyBorder="1" applyAlignment="1">
      <alignment horizontal="left" vertical="center" wrapText="1"/>
    </xf>
    <xf numFmtId="0" fontId="48" fillId="0" borderId="188" xfId="5" applyFont="1" applyFill="1" applyBorder="1" applyAlignment="1">
      <alignment horizontal="left" vertical="center" wrapText="1"/>
    </xf>
    <xf numFmtId="0" fontId="48" fillId="0" borderId="68" xfId="5" applyFont="1" applyFill="1" applyBorder="1" applyAlignment="1">
      <alignment horizontal="left" vertical="center" wrapText="1"/>
    </xf>
    <xf numFmtId="0" fontId="48" fillId="0" borderId="189" xfId="5" applyFont="1" applyFill="1" applyBorder="1" applyAlignment="1">
      <alignment horizontal="left" vertical="center" wrapText="1"/>
    </xf>
    <xf numFmtId="177" fontId="48" fillId="9" borderId="82" xfId="4" applyNumberFormat="1" applyFont="1" applyFill="1" applyBorder="1" applyAlignment="1">
      <alignment horizontal="right" vertical="center"/>
    </xf>
    <xf numFmtId="177" fontId="48" fillId="9" borderId="46" xfId="5" applyNumberFormat="1" applyFont="1" applyFill="1" applyBorder="1" applyAlignment="1">
      <alignment horizontal="right" vertical="center"/>
    </xf>
    <xf numFmtId="177" fontId="48" fillId="9" borderId="83" xfId="4" applyNumberFormat="1" applyFont="1" applyFill="1" applyBorder="1" applyAlignment="1">
      <alignment horizontal="right" vertical="center"/>
    </xf>
    <xf numFmtId="177" fontId="48" fillId="9" borderId="4" xfId="4" applyNumberFormat="1" applyFont="1" applyFill="1" applyBorder="1" applyAlignment="1">
      <alignment horizontal="right" vertical="center"/>
    </xf>
    <xf numFmtId="177" fontId="48" fillId="9" borderId="4" xfId="5" applyNumberFormat="1" applyFont="1" applyFill="1" applyBorder="1" applyAlignment="1">
      <alignment horizontal="right" vertical="center"/>
    </xf>
    <xf numFmtId="0" fontId="48" fillId="0" borderId="69" xfId="5" applyFont="1" applyFill="1" applyBorder="1" applyAlignment="1">
      <alignment horizontal="left" vertical="center" wrapText="1"/>
    </xf>
    <xf numFmtId="0" fontId="48" fillId="0" borderId="190" xfId="5" applyFont="1" applyFill="1" applyBorder="1" applyAlignment="1">
      <alignment horizontal="left" vertical="center" wrapText="1"/>
    </xf>
    <xf numFmtId="184" fontId="48" fillId="9" borderId="127" xfId="4" applyNumberFormat="1" applyFont="1" applyFill="1" applyBorder="1" applyAlignment="1">
      <alignment vertical="center"/>
    </xf>
    <xf numFmtId="184" fontId="48" fillId="9" borderId="4" xfId="5" applyNumberFormat="1" applyFont="1" applyFill="1" applyBorder="1" applyAlignment="1">
      <alignment vertical="center"/>
    </xf>
    <xf numFmtId="184" fontId="48" fillId="9" borderId="4" xfId="4" applyNumberFormat="1" applyFont="1" applyFill="1" applyBorder="1" applyAlignment="1">
      <alignment vertical="center"/>
    </xf>
    <xf numFmtId="184" fontId="48" fillId="9" borderId="162" xfId="4" applyNumberFormat="1" applyFont="1" applyFill="1" applyBorder="1" applyAlignment="1">
      <alignment vertical="center"/>
    </xf>
    <xf numFmtId="184" fontId="48" fillId="9" borderId="30" xfId="4" applyNumberFormat="1" applyFont="1" applyFill="1" applyBorder="1" applyAlignment="1">
      <alignment vertical="center"/>
    </xf>
    <xf numFmtId="184" fontId="48" fillId="9" borderId="126" xfId="4" applyNumberFormat="1" applyFont="1" applyFill="1" applyBorder="1" applyAlignment="1">
      <alignment vertical="center"/>
    </xf>
    <xf numFmtId="184" fontId="48" fillId="9" borderId="31" xfId="5" applyNumberFormat="1" applyFont="1" applyFill="1" applyBorder="1" applyAlignment="1">
      <alignment vertical="center"/>
    </xf>
    <xf numFmtId="184" fontId="48" fillId="9" borderId="30" xfId="5" applyNumberFormat="1" applyFont="1" applyFill="1" applyBorder="1" applyAlignment="1">
      <alignment vertical="center"/>
    </xf>
    <xf numFmtId="184" fontId="48" fillId="9" borderId="163" xfId="4" applyNumberFormat="1" applyFont="1" applyFill="1" applyBorder="1" applyAlignment="1">
      <alignment vertical="center"/>
    </xf>
    <xf numFmtId="184" fontId="48" fillId="9" borderId="46" xfId="5" applyNumberFormat="1" applyFont="1" applyFill="1" applyBorder="1" applyAlignment="1">
      <alignment vertical="center"/>
    </xf>
    <xf numFmtId="184" fontId="48" fillId="9" borderId="83" xfId="4" applyNumberFormat="1" applyFont="1" applyFill="1" applyBorder="1" applyAlignment="1">
      <alignment vertical="center"/>
    </xf>
    <xf numFmtId="184" fontId="48" fillId="9" borderId="82" xfId="4" applyNumberFormat="1" applyFont="1" applyFill="1" applyBorder="1" applyAlignment="1">
      <alignment vertical="center"/>
    </xf>
    <xf numFmtId="184" fontId="48" fillId="9" borderId="137" xfId="4" applyNumberFormat="1" applyFont="1" applyFill="1" applyBorder="1" applyAlignment="1">
      <alignment vertical="center"/>
    </xf>
    <xf numFmtId="184" fontId="48" fillId="9" borderId="84" xfId="4" applyNumberFormat="1" applyFont="1" applyFill="1" applyBorder="1" applyAlignment="1">
      <alignment vertical="center"/>
    </xf>
    <xf numFmtId="184" fontId="48" fillId="9" borderId="81" xfId="4" applyNumberFormat="1" applyFont="1" applyFill="1" applyBorder="1" applyAlignment="1">
      <alignment vertical="center"/>
    </xf>
    <xf numFmtId="184" fontId="48" fillId="9" borderId="138" xfId="4" applyNumberFormat="1" applyFont="1" applyFill="1" applyBorder="1" applyAlignment="1">
      <alignment vertical="center"/>
    </xf>
    <xf numFmtId="184" fontId="48" fillId="9" borderId="46" xfId="4" applyNumberFormat="1" applyFont="1" applyFill="1" applyBorder="1" applyAlignment="1">
      <alignment vertical="center"/>
    </xf>
    <xf numFmtId="184" fontId="52" fillId="2" borderId="125" xfId="5" applyNumberFormat="1" applyFont="1" applyFill="1" applyBorder="1" applyAlignment="1">
      <alignment horizontal="center" vertical="center" wrapText="1"/>
    </xf>
    <xf numFmtId="184" fontId="48" fillId="2" borderId="126" xfId="5" applyNumberFormat="1" applyFont="1" applyFill="1" applyBorder="1" applyAlignment="1">
      <alignment horizontal="center" vertical="center"/>
    </xf>
    <xf numFmtId="184" fontId="48" fillId="0" borderId="77" xfId="5" applyNumberFormat="1" applyFont="1" applyBorder="1" applyAlignment="1">
      <alignment horizontal="center" vertical="center"/>
    </xf>
    <xf numFmtId="38" fontId="88" fillId="2" borderId="0" xfId="3" applyFont="1" applyFill="1" applyBorder="1" applyAlignment="1">
      <alignment horizontal="right" vertical="center" wrapText="1"/>
    </xf>
    <xf numFmtId="38" fontId="88" fillId="2" borderId="0" xfId="3" applyFont="1" applyFill="1" applyBorder="1" applyAlignment="1">
      <alignment horizontal="right" vertical="center"/>
    </xf>
    <xf numFmtId="38" fontId="88" fillId="0" borderId="0" xfId="3" applyFont="1" applyBorder="1" applyAlignment="1">
      <alignment horizontal="right" vertical="center"/>
    </xf>
    <xf numFmtId="38" fontId="89" fillId="2" borderId="0" xfId="3" applyFont="1" applyFill="1" applyBorder="1" applyAlignment="1">
      <alignment horizontal="right" vertical="center"/>
    </xf>
    <xf numFmtId="38" fontId="89" fillId="0" borderId="0" xfId="3" applyFont="1" applyBorder="1" applyAlignment="1">
      <alignment horizontal="right" vertical="center"/>
    </xf>
    <xf numFmtId="0" fontId="48" fillId="2" borderId="0" xfId="5" applyFont="1" applyFill="1" applyBorder="1" applyAlignment="1">
      <alignment horizontal="center" vertical="center" wrapText="1"/>
    </xf>
    <xf numFmtId="0" fontId="48" fillId="0" borderId="0" xfId="5" applyFont="1" applyBorder="1" applyAlignment="1">
      <alignment vertical="center"/>
    </xf>
    <xf numFmtId="0" fontId="48" fillId="0" borderId="3" xfId="5" applyFont="1" applyBorder="1" applyAlignment="1">
      <alignment vertical="center"/>
    </xf>
    <xf numFmtId="0" fontId="48" fillId="2" borderId="123" xfId="5" applyFont="1" applyFill="1" applyBorder="1" applyAlignment="1">
      <alignment horizontal="left" vertical="center" wrapText="1"/>
    </xf>
    <xf numFmtId="0" fontId="48" fillId="2" borderId="124" xfId="5" applyFont="1" applyFill="1" applyBorder="1" applyAlignment="1">
      <alignment horizontal="left" vertical="center" wrapText="1"/>
    </xf>
    <xf numFmtId="184" fontId="48" fillId="2" borderId="161" xfId="5" applyNumberFormat="1" applyFont="1" applyFill="1" applyBorder="1" applyAlignment="1">
      <alignment horizontal="center" vertical="center" wrapText="1"/>
    </xf>
    <xf numFmtId="184" fontId="48" fillId="2" borderId="124" xfId="5" applyNumberFormat="1" applyFont="1" applyFill="1" applyBorder="1" applyAlignment="1">
      <alignment horizontal="center" vertical="center"/>
    </xf>
    <xf numFmtId="38" fontId="89" fillId="9" borderId="0" xfId="3" applyFont="1" applyFill="1" applyBorder="1" applyAlignment="1">
      <alignment horizontal="right" vertical="center"/>
    </xf>
    <xf numFmtId="38" fontId="88" fillId="9" borderId="0" xfId="3" applyFont="1" applyFill="1" applyBorder="1" applyAlignment="1">
      <alignment horizontal="right" vertical="center"/>
    </xf>
    <xf numFmtId="177" fontId="89" fillId="0" borderId="0" xfId="1" applyNumberFormat="1" applyFont="1" applyBorder="1" applyAlignment="1">
      <alignment horizontal="right" vertical="center"/>
    </xf>
    <xf numFmtId="38" fontId="96" fillId="9" borderId="0" xfId="3" applyFont="1" applyFill="1" applyBorder="1" applyAlignment="1">
      <alignment horizontal="right" vertical="center"/>
    </xf>
    <xf numFmtId="38" fontId="96" fillId="0" borderId="0" xfId="3" applyFont="1" applyBorder="1" applyAlignment="1">
      <alignment horizontal="right" vertical="center"/>
    </xf>
    <xf numFmtId="0" fontId="74" fillId="0" borderId="0" xfId="0" applyFont="1" applyFill="1" applyAlignment="1">
      <alignment horizontal="left" wrapText="1"/>
    </xf>
    <xf numFmtId="0" fontId="48" fillId="0" borderId="0" xfId="0" applyFont="1" applyFill="1" applyAlignment="1">
      <alignment horizontal="left" wrapText="1"/>
    </xf>
    <xf numFmtId="0" fontId="48" fillId="0" borderId="0" xfId="0" applyFont="1" applyAlignment="1">
      <alignment wrapText="1"/>
    </xf>
    <xf numFmtId="38" fontId="96" fillId="9" borderId="1" xfId="3" applyFont="1" applyFill="1" applyBorder="1" applyAlignment="1">
      <alignment horizontal="right" vertical="center"/>
    </xf>
    <xf numFmtId="177" fontId="89" fillId="0" borderId="0" xfId="1" applyNumberFormat="1" applyFont="1" applyAlignment="1">
      <alignment horizontal="right" vertical="center"/>
    </xf>
    <xf numFmtId="38" fontId="89" fillId="0" borderId="0" xfId="3" applyFont="1" applyAlignment="1">
      <alignment horizontal="right" vertical="center"/>
    </xf>
    <xf numFmtId="38" fontId="96" fillId="0" borderId="0" xfId="3" applyFont="1" applyAlignment="1">
      <alignment horizontal="right" vertical="center"/>
    </xf>
    <xf numFmtId="38" fontId="88" fillId="9" borderId="1" xfId="3" applyFont="1" applyFill="1" applyBorder="1" applyAlignment="1">
      <alignment horizontal="right" vertical="center"/>
    </xf>
    <xf numFmtId="38" fontId="88" fillId="9" borderId="85" xfId="3" applyFont="1" applyFill="1" applyBorder="1" applyAlignment="1">
      <alignment horizontal="right" vertical="center"/>
    </xf>
    <xf numFmtId="0" fontId="48" fillId="2" borderId="128" xfId="0" applyFont="1" applyFill="1" applyBorder="1" applyAlignment="1">
      <alignment horizontal="center" vertical="center" wrapText="1"/>
    </xf>
    <xf numFmtId="0" fontId="48" fillId="0" borderId="162" xfId="0" applyFont="1" applyBorder="1" applyAlignment="1">
      <alignment horizontal="center" vertical="center"/>
    </xf>
    <xf numFmtId="0" fontId="48" fillId="0" borderId="76" xfId="0" applyFont="1" applyBorder="1" applyAlignment="1">
      <alignment horizontal="center" vertical="center"/>
    </xf>
    <xf numFmtId="0" fontId="48" fillId="0" borderId="109" xfId="0" applyFont="1" applyBorder="1" applyAlignment="1">
      <alignment wrapText="1"/>
    </xf>
    <xf numFmtId="0" fontId="48" fillId="0" borderId="8" xfId="0" applyFont="1" applyBorder="1" applyAlignment="1"/>
    <xf numFmtId="0" fontId="48" fillId="2" borderId="166" xfId="0" applyFont="1" applyFill="1" applyBorder="1" applyAlignment="1">
      <alignment horizontal="center" vertical="center" wrapText="1"/>
    </xf>
    <xf numFmtId="0" fontId="48" fillId="0" borderId="85" xfId="0" applyFont="1" applyBorder="1" applyAlignment="1">
      <alignment horizontal="center" vertical="center"/>
    </xf>
    <xf numFmtId="0" fontId="48" fillId="0" borderId="116" xfId="0" applyFont="1" applyBorder="1" applyAlignment="1">
      <alignment horizontal="center" vertical="center"/>
    </xf>
    <xf numFmtId="0" fontId="48" fillId="2" borderId="137" xfId="0" applyFont="1" applyFill="1" applyBorder="1" applyAlignment="1">
      <alignment horizontal="center" vertical="center" wrapText="1"/>
    </xf>
    <xf numFmtId="0" fontId="48" fillId="0" borderId="127" xfId="0" applyFont="1" applyBorder="1" applyAlignment="1">
      <alignment horizontal="center" vertical="center"/>
    </xf>
    <xf numFmtId="0" fontId="48" fillId="0" borderId="80" xfId="0" applyFont="1" applyBorder="1" applyAlignment="1">
      <alignment horizontal="center" vertical="center"/>
    </xf>
    <xf numFmtId="0" fontId="48" fillId="2" borderId="0" xfId="0" applyFont="1" applyFill="1" applyBorder="1" applyAlignment="1">
      <alignment horizontal="center" vertical="center" wrapText="1"/>
    </xf>
    <xf numFmtId="0" fontId="48" fillId="0" borderId="3" xfId="0" applyFont="1" applyBorder="1" applyAlignment="1">
      <alignment vertical="center"/>
    </xf>
    <xf numFmtId="0" fontId="48" fillId="2" borderId="140" xfId="0" applyFont="1" applyFill="1" applyBorder="1" applyAlignment="1">
      <alignment horizontal="center" vertical="center" wrapText="1"/>
    </xf>
    <xf numFmtId="0" fontId="48" fillId="0" borderId="165" xfId="0" applyFont="1" applyBorder="1" applyAlignment="1">
      <alignment horizontal="center" vertical="center"/>
    </xf>
    <xf numFmtId="0" fontId="48" fillId="0" borderId="91" xfId="0" applyFont="1" applyBorder="1" applyAlignment="1">
      <alignment horizontal="center" vertical="center"/>
    </xf>
    <xf numFmtId="0" fontId="51" fillId="0" borderId="117" xfId="0" applyFont="1" applyBorder="1" applyAlignment="1">
      <alignment wrapText="1"/>
    </xf>
    <xf numFmtId="0" fontId="48" fillId="0" borderId="89" xfId="0" applyFont="1" applyBorder="1" applyAlignment="1"/>
    <xf numFmtId="0" fontId="48" fillId="0" borderId="1" xfId="0" applyFont="1" applyBorder="1" applyAlignment="1">
      <alignment vertical="center"/>
    </xf>
    <xf numFmtId="0" fontId="48" fillId="0" borderId="0" xfId="0" applyFont="1" applyBorder="1" applyAlignment="1">
      <alignment vertical="center"/>
    </xf>
    <xf numFmtId="0" fontId="48" fillId="0" borderId="109" xfId="0" applyFont="1" applyFill="1" applyBorder="1" applyAlignment="1">
      <alignment horizontal="left" vertical="center" wrapText="1"/>
    </xf>
    <xf numFmtId="0" fontId="48" fillId="0" borderId="8" xfId="0" applyFont="1" applyFill="1" applyBorder="1" applyAlignment="1">
      <alignment horizontal="left"/>
    </xf>
    <xf numFmtId="0" fontId="48" fillId="0" borderId="109" xfId="0" applyFont="1" applyBorder="1" applyAlignment="1">
      <alignment horizontal="left" wrapText="1"/>
    </xf>
    <xf numFmtId="0" fontId="48" fillId="0" borderId="8" xfId="0" applyFont="1" applyBorder="1" applyAlignment="1">
      <alignment horizontal="left" wrapText="1"/>
    </xf>
    <xf numFmtId="0" fontId="48" fillId="0" borderId="109" xfId="0" applyFont="1" applyBorder="1" applyAlignment="1">
      <alignment horizontal="left" vertical="center" wrapText="1"/>
    </xf>
    <xf numFmtId="0" fontId="48" fillId="0" borderId="8" xfId="0" applyFont="1" applyBorder="1" applyAlignment="1">
      <alignment horizontal="left"/>
    </xf>
    <xf numFmtId="0" fontId="48" fillId="0" borderId="193" xfId="0" applyFont="1" applyBorder="1" applyAlignment="1">
      <alignment wrapText="1"/>
    </xf>
    <xf numFmtId="0" fontId="48" fillId="0" borderId="191" xfId="0" applyFont="1" applyBorder="1" applyAlignment="1"/>
    <xf numFmtId="0" fontId="11" fillId="0" borderId="0" xfId="0" applyFont="1" applyBorder="1" applyAlignment="1"/>
    <xf numFmtId="0" fontId="6" fillId="0" borderId="0" xfId="2" applyFont="1" applyAlignment="1" applyProtection="1"/>
  </cellXfs>
  <cellStyles count="12">
    <cellStyle name="パーセント" xfId="1" builtinId="5"/>
    <cellStyle name="パーセント 2" xfId="9" xr:uid="{62DA8779-DB52-4875-8F0F-3B7EC5053DD2}"/>
    <cellStyle name="ハイパーリンク" xfId="2" builtinId="8"/>
    <cellStyle name="桁区切り" xfId="3" builtinId="6"/>
    <cellStyle name="桁区切り 2" xfId="4" xr:uid="{00000000-0005-0000-0000-000003000000}"/>
    <cellStyle name="桁区切り 3" xfId="10" xr:uid="{80685789-9ACD-4D44-9617-2589C1B36A5F}"/>
    <cellStyle name="桁区切り 3 2" xfId="11" xr:uid="{B6B10A87-D930-4FF5-8C3E-7DA6FFBB766F}"/>
    <cellStyle name="標準" xfId="0" builtinId="0"/>
    <cellStyle name="標準 2" xfId="5" xr:uid="{00000000-0005-0000-0000-000005000000}"/>
    <cellStyle name="標準 2 2" xfId="8" xr:uid="{A79D34F9-24B6-4A44-B36C-34DB150D9632}"/>
    <cellStyle name="標準 3" xfId="7" xr:uid="{1AA4A5C2-E03F-4830-855B-AEC0E04A4F28}"/>
    <cellStyle name="標準_Sheet1" xfId="6" xr:uid="{E9524F43-C3DB-48BD-BA63-70F8BCA3D04D}"/>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12</xdr:col>
      <xdr:colOff>0</xdr:colOff>
      <xdr:row>0</xdr:row>
      <xdr:rowOff>0</xdr:rowOff>
    </xdr:from>
    <xdr:to>
      <xdr:col>12</xdr:col>
      <xdr:colOff>0</xdr:colOff>
      <xdr:row>0</xdr:row>
      <xdr:rowOff>0</xdr:rowOff>
    </xdr:to>
    <xdr:sp macro="" textlink="">
      <xdr:nvSpPr>
        <xdr:cNvPr id="142941" name="Line 36">
          <a:extLst>
            <a:ext uri="{FF2B5EF4-FFF2-40B4-BE49-F238E27FC236}">
              <a16:creationId xmlns:a16="http://schemas.microsoft.com/office/drawing/2014/main" id="{00000000-0008-0000-0300-00005D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2" name="Line 41">
          <a:extLst>
            <a:ext uri="{FF2B5EF4-FFF2-40B4-BE49-F238E27FC236}">
              <a16:creationId xmlns:a16="http://schemas.microsoft.com/office/drawing/2014/main" id="{00000000-0008-0000-0300-00005E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3" name="Line 46">
          <a:extLst>
            <a:ext uri="{FF2B5EF4-FFF2-40B4-BE49-F238E27FC236}">
              <a16:creationId xmlns:a16="http://schemas.microsoft.com/office/drawing/2014/main" id="{00000000-0008-0000-0300-00005F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142944" name="Line 51">
          <a:extLst>
            <a:ext uri="{FF2B5EF4-FFF2-40B4-BE49-F238E27FC236}">
              <a16:creationId xmlns:a16="http://schemas.microsoft.com/office/drawing/2014/main" id="{00000000-0008-0000-0300-0000602E0200}"/>
            </a:ext>
          </a:extLst>
        </xdr:cNvPr>
        <xdr:cNvSpPr>
          <a:spLocks noChangeShapeType="1"/>
        </xdr:cNvSpPr>
      </xdr:nvSpPr>
      <xdr:spPr bwMode="auto">
        <a:xfrm>
          <a:off x="116776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45" name="Line 56">
          <a:extLst>
            <a:ext uri="{FF2B5EF4-FFF2-40B4-BE49-F238E27FC236}">
              <a16:creationId xmlns:a16="http://schemas.microsoft.com/office/drawing/2014/main" id="{00000000-0008-0000-0300-000061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46" name="Line 61">
          <a:extLst>
            <a:ext uri="{FF2B5EF4-FFF2-40B4-BE49-F238E27FC236}">
              <a16:creationId xmlns:a16="http://schemas.microsoft.com/office/drawing/2014/main" id="{00000000-0008-0000-0300-000062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7" name="Line 64">
          <a:extLst>
            <a:ext uri="{FF2B5EF4-FFF2-40B4-BE49-F238E27FC236}">
              <a16:creationId xmlns:a16="http://schemas.microsoft.com/office/drawing/2014/main" id="{00000000-0008-0000-0300-000063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8" name="Line 65">
          <a:extLst>
            <a:ext uri="{FF2B5EF4-FFF2-40B4-BE49-F238E27FC236}">
              <a16:creationId xmlns:a16="http://schemas.microsoft.com/office/drawing/2014/main" id="{00000000-0008-0000-0300-000064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9" name="Line 66">
          <a:extLst>
            <a:ext uri="{FF2B5EF4-FFF2-40B4-BE49-F238E27FC236}">
              <a16:creationId xmlns:a16="http://schemas.microsoft.com/office/drawing/2014/main" id="{00000000-0008-0000-0300-000065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0" name="Line 69">
          <a:extLst>
            <a:ext uri="{FF2B5EF4-FFF2-40B4-BE49-F238E27FC236}">
              <a16:creationId xmlns:a16="http://schemas.microsoft.com/office/drawing/2014/main" id="{00000000-0008-0000-0300-00006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1" name="Line 70">
          <a:extLst>
            <a:ext uri="{FF2B5EF4-FFF2-40B4-BE49-F238E27FC236}">
              <a16:creationId xmlns:a16="http://schemas.microsoft.com/office/drawing/2014/main" id="{00000000-0008-0000-0300-00006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2" name="Line 77">
          <a:extLst>
            <a:ext uri="{FF2B5EF4-FFF2-40B4-BE49-F238E27FC236}">
              <a16:creationId xmlns:a16="http://schemas.microsoft.com/office/drawing/2014/main" id="{00000000-0008-0000-0300-00006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3" name="Line 78">
          <a:extLst>
            <a:ext uri="{FF2B5EF4-FFF2-40B4-BE49-F238E27FC236}">
              <a16:creationId xmlns:a16="http://schemas.microsoft.com/office/drawing/2014/main" id="{00000000-0008-0000-0300-00006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4" name="Line 79">
          <a:extLst>
            <a:ext uri="{FF2B5EF4-FFF2-40B4-BE49-F238E27FC236}">
              <a16:creationId xmlns:a16="http://schemas.microsoft.com/office/drawing/2014/main" id="{00000000-0008-0000-0300-00006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5" name="Line 80">
          <a:extLst>
            <a:ext uri="{FF2B5EF4-FFF2-40B4-BE49-F238E27FC236}">
              <a16:creationId xmlns:a16="http://schemas.microsoft.com/office/drawing/2014/main" id="{00000000-0008-0000-0300-00006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6" name="Line 81">
          <a:extLst>
            <a:ext uri="{FF2B5EF4-FFF2-40B4-BE49-F238E27FC236}">
              <a16:creationId xmlns:a16="http://schemas.microsoft.com/office/drawing/2014/main" id="{00000000-0008-0000-0300-00006C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7" name="Line 82">
          <a:extLst>
            <a:ext uri="{FF2B5EF4-FFF2-40B4-BE49-F238E27FC236}">
              <a16:creationId xmlns:a16="http://schemas.microsoft.com/office/drawing/2014/main" id="{00000000-0008-0000-0300-00006D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8" name="Line 87">
          <a:extLst>
            <a:ext uri="{FF2B5EF4-FFF2-40B4-BE49-F238E27FC236}">
              <a16:creationId xmlns:a16="http://schemas.microsoft.com/office/drawing/2014/main" id="{00000000-0008-0000-0300-00006E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9" name="Line 88">
          <a:extLst>
            <a:ext uri="{FF2B5EF4-FFF2-40B4-BE49-F238E27FC236}">
              <a16:creationId xmlns:a16="http://schemas.microsoft.com/office/drawing/2014/main" id="{00000000-0008-0000-0300-00006F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0" name="Line 105">
          <a:extLst>
            <a:ext uri="{FF2B5EF4-FFF2-40B4-BE49-F238E27FC236}">
              <a16:creationId xmlns:a16="http://schemas.microsoft.com/office/drawing/2014/main" id="{00000000-0008-0000-0300-000070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1" name="Line 106">
          <a:extLst>
            <a:ext uri="{FF2B5EF4-FFF2-40B4-BE49-F238E27FC236}">
              <a16:creationId xmlns:a16="http://schemas.microsoft.com/office/drawing/2014/main" id="{00000000-0008-0000-0300-000071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2" name="Line 107">
          <a:extLst>
            <a:ext uri="{FF2B5EF4-FFF2-40B4-BE49-F238E27FC236}">
              <a16:creationId xmlns:a16="http://schemas.microsoft.com/office/drawing/2014/main" id="{00000000-0008-0000-0300-000072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3" name="Line 108">
          <a:extLst>
            <a:ext uri="{FF2B5EF4-FFF2-40B4-BE49-F238E27FC236}">
              <a16:creationId xmlns:a16="http://schemas.microsoft.com/office/drawing/2014/main" id="{00000000-0008-0000-0300-000073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4" name="Line 109">
          <a:extLst>
            <a:ext uri="{FF2B5EF4-FFF2-40B4-BE49-F238E27FC236}">
              <a16:creationId xmlns:a16="http://schemas.microsoft.com/office/drawing/2014/main" id="{00000000-0008-0000-0300-000074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5" name="Line 110">
          <a:extLst>
            <a:ext uri="{FF2B5EF4-FFF2-40B4-BE49-F238E27FC236}">
              <a16:creationId xmlns:a16="http://schemas.microsoft.com/office/drawing/2014/main" id="{00000000-0008-0000-0300-000075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6" name="Line 111">
          <a:extLst>
            <a:ext uri="{FF2B5EF4-FFF2-40B4-BE49-F238E27FC236}">
              <a16:creationId xmlns:a16="http://schemas.microsoft.com/office/drawing/2014/main" id="{00000000-0008-0000-0300-00007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7" name="Line 112">
          <a:extLst>
            <a:ext uri="{FF2B5EF4-FFF2-40B4-BE49-F238E27FC236}">
              <a16:creationId xmlns:a16="http://schemas.microsoft.com/office/drawing/2014/main" id="{00000000-0008-0000-0300-00007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8" name="Line 113">
          <a:extLst>
            <a:ext uri="{FF2B5EF4-FFF2-40B4-BE49-F238E27FC236}">
              <a16:creationId xmlns:a16="http://schemas.microsoft.com/office/drawing/2014/main" id="{00000000-0008-0000-0300-00007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9" name="Line 114">
          <a:extLst>
            <a:ext uri="{FF2B5EF4-FFF2-40B4-BE49-F238E27FC236}">
              <a16:creationId xmlns:a16="http://schemas.microsoft.com/office/drawing/2014/main" id="{00000000-0008-0000-0300-00007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0" name="Line 115">
          <a:extLst>
            <a:ext uri="{FF2B5EF4-FFF2-40B4-BE49-F238E27FC236}">
              <a16:creationId xmlns:a16="http://schemas.microsoft.com/office/drawing/2014/main" id="{00000000-0008-0000-0300-00007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1" name="Line 116">
          <a:extLst>
            <a:ext uri="{FF2B5EF4-FFF2-40B4-BE49-F238E27FC236}">
              <a16:creationId xmlns:a16="http://schemas.microsoft.com/office/drawing/2014/main" id="{00000000-0008-0000-0300-00007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2" name="Line 117">
          <a:extLst>
            <a:ext uri="{FF2B5EF4-FFF2-40B4-BE49-F238E27FC236}">
              <a16:creationId xmlns:a16="http://schemas.microsoft.com/office/drawing/2014/main" id="{00000000-0008-0000-0300-00007C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3" name="Line 118">
          <a:extLst>
            <a:ext uri="{FF2B5EF4-FFF2-40B4-BE49-F238E27FC236}">
              <a16:creationId xmlns:a16="http://schemas.microsoft.com/office/drawing/2014/main" id="{00000000-0008-0000-0300-00007D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4" name="Line 119">
          <a:extLst>
            <a:ext uri="{FF2B5EF4-FFF2-40B4-BE49-F238E27FC236}">
              <a16:creationId xmlns:a16="http://schemas.microsoft.com/office/drawing/2014/main" id="{00000000-0008-0000-0300-00007E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5" name="Line 120">
          <a:extLst>
            <a:ext uri="{FF2B5EF4-FFF2-40B4-BE49-F238E27FC236}">
              <a16:creationId xmlns:a16="http://schemas.microsoft.com/office/drawing/2014/main" id="{00000000-0008-0000-0300-00007F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6" name="Line 121">
          <a:extLst>
            <a:ext uri="{FF2B5EF4-FFF2-40B4-BE49-F238E27FC236}">
              <a16:creationId xmlns:a16="http://schemas.microsoft.com/office/drawing/2014/main" id="{00000000-0008-0000-0300-000080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7" name="Line 122">
          <a:extLst>
            <a:ext uri="{FF2B5EF4-FFF2-40B4-BE49-F238E27FC236}">
              <a16:creationId xmlns:a16="http://schemas.microsoft.com/office/drawing/2014/main" id="{00000000-0008-0000-0300-000081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8" name="Line 123">
          <a:extLst>
            <a:ext uri="{FF2B5EF4-FFF2-40B4-BE49-F238E27FC236}">
              <a16:creationId xmlns:a16="http://schemas.microsoft.com/office/drawing/2014/main" id="{00000000-0008-0000-0300-000082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9" name="Line 124">
          <a:extLst>
            <a:ext uri="{FF2B5EF4-FFF2-40B4-BE49-F238E27FC236}">
              <a16:creationId xmlns:a16="http://schemas.microsoft.com/office/drawing/2014/main" id="{00000000-0008-0000-0300-000083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0" name="Line 125">
          <a:extLst>
            <a:ext uri="{FF2B5EF4-FFF2-40B4-BE49-F238E27FC236}">
              <a16:creationId xmlns:a16="http://schemas.microsoft.com/office/drawing/2014/main" id="{00000000-0008-0000-0300-000084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1" name="Line 126">
          <a:extLst>
            <a:ext uri="{FF2B5EF4-FFF2-40B4-BE49-F238E27FC236}">
              <a16:creationId xmlns:a16="http://schemas.microsoft.com/office/drawing/2014/main" id="{00000000-0008-0000-0300-000085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2" name="Line 127">
          <a:extLst>
            <a:ext uri="{FF2B5EF4-FFF2-40B4-BE49-F238E27FC236}">
              <a16:creationId xmlns:a16="http://schemas.microsoft.com/office/drawing/2014/main" id="{00000000-0008-0000-0300-00008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3" name="Line 128">
          <a:extLst>
            <a:ext uri="{FF2B5EF4-FFF2-40B4-BE49-F238E27FC236}">
              <a16:creationId xmlns:a16="http://schemas.microsoft.com/office/drawing/2014/main" id="{00000000-0008-0000-0300-00008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4" name="Line 129">
          <a:extLst>
            <a:ext uri="{FF2B5EF4-FFF2-40B4-BE49-F238E27FC236}">
              <a16:creationId xmlns:a16="http://schemas.microsoft.com/office/drawing/2014/main" id="{00000000-0008-0000-0300-00008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5" name="Line 130">
          <a:extLst>
            <a:ext uri="{FF2B5EF4-FFF2-40B4-BE49-F238E27FC236}">
              <a16:creationId xmlns:a16="http://schemas.microsoft.com/office/drawing/2014/main" id="{00000000-0008-0000-0300-00008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6" name="Line 131">
          <a:extLst>
            <a:ext uri="{FF2B5EF4-FFF2-40B4-BE49-F238E27FC236}">
              <a16:creationId xmlns:a16="http://schemas.microsoft.com/office/drawing/2014/main" id="{00000000-0008-0000-0300-00008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7" name="Line 132">
          <a:extLst>
            <a:ext uri="{FF2B5EF4-FFF2-40B4-BE49-F238E27FC236}">
              <a16:creationId xmlns:a16="http://schemas.microsoft.com/office/drawing/2014/main" id="{00000000-0008-0000-0300-00008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4</xdr:row>
      <xdr:rowOff>19050</xdr:rowOff>
    </xdr:from>
    <xdr:to>
      <xdr:col>9</xdr:col>
      <xdr:colOff>609600</xdr:colOff>
      <xdr:row>18</xdr:row>
      <xdr:rowOff>0</xdr:rowOff>
    </xdr:to>
    <xdr:sp macro="" textlink="">
      <xdr:nvSpPr>
        <xdr:cNvPr id="6145" name="Text Box 1">
          <a:extLst>
            <a:ext uri="{FF2B5EF4-FFF2-40B4-BE49-F238E27FC236}">
              <a16:creationId xmlns:a16="http://schemas.microsoft.com/office/drawing/2014/main" id="{00000000-0008-0000-0800-000001180000}"/>
            </a:ext>
          </a:extLst>
        </xdr:cNvPr>
        <xdr:cNvSpPr txBox="1">
          <a:spLocks noChangeArrowheads="1"/>
        </xdr:cNvSpPr>
      </xdr:nvSpPr>
      <xdr:spPr bwMode="auto">
        <a:xfrm>
          <a:off x="142875" y="619125"/>
          <a:ext cx="6086475" cy="2419350"/>
        </a:xfrm>
        <a:prstGeom prst="rect">
          <a:avLst/>
        </a:prstGeom>
        <a:noFill/>
        <a:ln w="19050">
          <a:solidFill>
            <a:srgbClr val="000000"/>
          </a:solidFill>
          <a:miter lim="800000"/>
          <a:headEnd/>
          <a:tailEnd/>
        </a:ln>
      </xdr:spPr>
      <xdr:txBody>
        <a:bodyPr vertOverflow="clip" wrap="square" lIns="198000" tIns="10800" rIns="198000" bIns="10800" anchor="ctr" upright="1"/>
        <a:lstStyle/>
        <a:p>
          <a:pPr algn="just" rtl="0">
            <a:lnSpc>
              <a:spcPts val="1400"/>
            </a:lnSpc>
            <a:defRPr sz="1000"/>
          </a:pPr>
          <a:endParaRPr lang="ja-JP" altLang="en-US" sz="1200" b="0" i="0" u="none" strike="noStrike" baseline="0">
            <a:solidFill>
              <a:srgbClr val="000000"/>
            </a:solidFill>
            <a:latin typeface="MS UI Gothic"/>
            <a:ea typeface="MS UI Gothic"/>
          </a:endParaRPr>
        </a:p>
        <a:p>
          <a:pPr algn="just" rtl="0">
            <a:lnSpc>
              <a:spcPts val="1400"/>
            </a:lnSpc>
            <a:defRPr sz="1000"/>
          </a:pPr>
          <a:r>
            <a:rPr lang="en-US" altLang="ja-JP" sz="1200" b="0" i="0" u="none" strike="noStrike" baseline="0">
              <a:solidFill>
                <a:srgbClr val="000000"/>
              </a:solidFill>
              <a:latin typeface="MS UI Gothic"/>
              <a:ea typeface="MS UI Gothic"/>
            </a:rPr>
            <a:t>【</a:t>
          </a:r>
          <a:r>
            <a:rPr lang="ja-JP" altLang="en-US" sz="1200" b="0" i="0" u="none" strike="noStrike" baseline="0">
              <a:solidFill>
                <a:srgbClr val="000000"/>
              </a:solidFill>
              <a:latin typeface="MS UI Gothic"/>
              <a:ea typeface="MS UI Gothic"/>
            </a:rPr>
            <a:t>免責事項</a:t>
          </a:r>
          <a:r>
            <a:rPr lang="en-US" altLang="ja-JP" sz="1200" b="0" i="0" u="none" strike="noStrike" baseline="0">
              <a:solidFill>
                <a:srgbClr val="000000"/>
              </a:solidFill>
              <a:latin typeface="MS UI Gothic"/>
              <a:ea typeface="MS UI Gothic"/>
            </a:rPr>
            <a:t>】</a:t>
          </a:r>
        </a:p>
        <a:p>
          <a:pPr algn="just" rtl="0">
            <a:lnSpc>
              <a:spcPts val="1400"/>
            </a:lnSpc>
            <a:defRPr sz="1000"/>
          </a:pPr>
          <a:r>
            <a:rPr lang="ja-JP" altLang="en-US" sz="1200" b="0" i="0" u="none" strike="noStrike" baseline="0">
              <a:solidFill>
                <a:srgbClr val="000000"/>
              </a:solidFill>
              <a:latin typeface="MS UI Gothic"/>
              <a:ea typeface="MS UI Gothic"/>
            </a:rPr>
            <a:t>本資料は、法令又は金融商品取引所の規則等で義務付けられている開示書類ではありません。誤りがないよう細心の注意を払っておりますが、内容の正確性及び完全性について保証するものではありません。</a:t>
          </a:r>
        </a:p>
        <a:p>
          <a:pPr algn="just" rtl="0">
            <a:lnSpc>
              <a:spcPts val="1500"/>
            </a:lnSpc>
            <a:defRPr sz="1000"/>
          </a:pPr>
          <a:endParaRPr lang="ja-JP" altLang="en-US" sz="1200" b="0" i="0" u="none" strike="noStrike" baseline="0">
            <a:solidFill>
              <a:srgbClr val="000000"/>
            </a:solidFill>
            <a:latin typeface="MS UI Gothic"/>
            <a:ea typeface="MS UI Gothic"/>
          </a:endParaRPr>
        </a:p>
        <a:p>
          <a:pPr algn="just" rtl="0">
            <a:lnSpc>
              <a:spcPts val="1500"/>
            </a:lnSpc>
            <a:defRPr sz="1000"/>
          </a:pPr>
          <a:r>
            <a:rPr lang="en-US" altLang="ja-JP" sz="1200" b="0" i="1" u="none" strike="noStrike" baseline="0">
              <a:solidFill>
                <a:srgbClr val="000000"/>
              </a:solidFill>
              <a:latin typeface="MS UI Gothic"/>
              <a:ea typeface="MS UI Gothic"/>
            </a:rPr>
            <a:t>【Disclaimer】</a:t>
          </a:r>
        </a:p>
        <a:p>
          <a:pPr algn="just" rtl="0">
            <a:lnSpc>
              <a:spcPts val="1400"/>
            </a:lnSpc>
            <a:defRPr sz="1000"/>
          </a:pPr>
          <a:r>
            <a:rPr lang="en-US" altLang="ja-JP" sz="1200" b="0" i="1" u="none" strike="noStrike" baseline="0">
              <a:solidFill>
                <a:srgbClr val="000000"/>
              </a:solidFill>
              <a:latin typeface="MS UI Gothic"/>
              <a:ea typeface="MS UI Gothic"/>
            </a:rPr>
            <a:t>Disclosure of this document is not required by law or the rules or regulations of any stock exchange. Although we have tried to ensure the accuracy of the information contained in it, we can provide no assurance, nor do we warrant or guarantee, that the information contained in it is accurate or complete.</a:t>
          </a:r>
          <a:endParaRPr lang="en-US" altLang="ja-JP" sz="1200" b="0" i="0" u="none" strike="noStrike" baseline="0">
            <a:solidFill>
              <a:srgbClr val="000000"/>
            </a:solidFill>
            <a:latin typeface="MS UI Gothic"/>
            <a:ea typeface="MS UI Gothic"/>
          </a:endParaRPr>
        </a:p>
        <a:p>
          <a:pPr algn="just" rtl="0">
            <a:lnSpc>
              <a:spcPts val="1400"/>
            </a:lnSpc>
            <a:defRPr sz="1000"/>
          </a:pPr>
          <a:endParaRPr lang="en-US" altLang="ja-JP" sz="1200" b="0" i="0" u="none" strike="noStrike" baseline="0">
            <a:solidFill>
              <a:srgbClr val="000000"/>
            </a:solidFill>
            <a:latin typeface="MS UI Gothic"/>
            <a:ea typeface="MS UI Gothic"/>
          </a:endParaRPr>
        </a:p>
        <a:p>
          <a:pPr algn="just" rtl="0">
            <a:lnSpc>
              <a:spcPts val="1400"/>
            </a:lnSpc>
            <a:defRPr sz="1000"/>
          </a:pPr>
          <a:endParaRPr lang="en-US" altLang="ja-JP" sz="1200" b="0" i="0" u="none" strike="noStrike" baseline="0">
            <a:solidFill>
              <a:srgbClr val="000000"/>
            </a:solidFill>
            <a:latin typeface="MS UI Gothic"/>
            <a:ea typeface="MS UI Gothic"/>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
  <sheetViews>
    <sheetView showGridLines="0" tabSelected="1" zoomScaleNormal="100" workbookViewId="0"/>
  </sheetViews>
  <sheetFormatPr defaultColWidth="9" defaultRowHeight="23"/>
  <cols>
    <col min="1" max="1" width="1.81640625" style="589" customWidth="1"/>
    <col min="2" max="2" width="12.08984375" style="589" customWidth="1"/>
    <col min="3" max="3" width="81.1796875" style="590" customWidth="1"/>
    <col min="4" max="4" width="7" style="591" customWidth="1"/>
    <col min="5" max="5" width="3.81640625" style="591" customWidth="1"/>
    <col min="6" max="6" width="9" style="589"/>
    <col min="7" max="16384" width="9" style="1"/>
  </cols>
  <sheetData>
    <row r="1" spans="1:6" ht="12" customHeight="1"/>
    <row r="2" spans="1:6" s="2" customFormat="1" ht="20">
      <c r="A2" s="590"/>
      <c r="B2" s="752" t="s">
        <v>320</v>
      </c>
      <c r="C2" s="752"/>
      <c r="D2" s="752"/>
      <c r="E2" s="752"/>
      <c r="F2" s="590"/>
    </row>
    <row r="3" spans="1:6" s="2" customFormat="1" ht="41.25" customHeight="1">
      <c r="A3" s="590"/>
      <c r="B3" s="752" t="s">
        <v>317</v>
      </c>
      <c r="C3" s="753"/>
      <c r="D3" s="753"/>
      <c r="E3" s="753"/>
      <c r="F3" s="590"/>
    </row>
    <row r="4" spans="1:6" ht="46.5" customHeight="1">
      <c r="B4" s="592"/>
      <c r="C4" s="592"/>
    </row>
    <row r="5" spans="1:6" s="598" customFormat="1" ht="28.5" customHeight="1">
      <c r="A5" s="595"/>
      <c r="B5" s="596"/>
      <c r="C5" s="700" t="s">
        <v>372</v>
      </c>
      <c r="D5" s="597" t="s">
        <v>304</v>
      </c>
      <c r="E5" s="597">
        <v>1</v>
      </c>
      <c r="F5" s="595"/>
    </row>
    <row r="6" spans="1:6" s="598" customFormat="1" ht="28.5" customHeight="1">
      <c r="A6" s="595"/>
      <c r="B6" s="596"/>
      <c r="C6" s="688" t="s">
        <v>348</v>
      </c>
      <c r="D6" s="597"/>
      <c r="E6" s="597"/>
      <c r="F6" s="595"/>
    </row>
    <row r="7" spans="1:6" s="5" customFormat="1" ht="28.5" customHeight="1">
      <c r="A7" s="593"/>
      <c r="B7" s="592"/>
      <c r="C7" s="701" t="s">
        <v>313</v>
      </c>
      <c r="D7" s="594" t="s">
        <v>304</v>
      </c>
      <c r="E7" s="594">
        <v>2</v>
      </c>
      <c r="F7" s="593"/>
    </row>
    <row r="8" spans="1:6" s="5" customFormat="1" ht="28.5" customHeight="1">
      <c r="A8" s="593"/>
      <c r="B8" s="592"/>
      <c r="C8" s="701" t="s">
        <v>314</v>
      </c>
      <c r="D8" s="594" t="s">
        <v>304</v>
      </c>
      <c r="E8" s="594">
        <v>3</v>
      </c>
      <c r="F8" s="593"/>
    </row>
    <row r="9" spans="1:6" s="5" customFormat="1" ht="28.5" customHeight="1">
      <c r="A9" s="593"/>
      <c r="B9" s="592"/>
      <c r="C9" s="701" t="s">
        <v>315</v>
      </c>
      <c r="D9" s="594" t="s">
        <v>304</v>
      </c>
      <c r="E9" s="594">
        <v>4</v>
      </c>
      <c r="F9" s="593"/>
    </row>
    <row r="10" spans="1:6" s="5" customFormat="1" ht="28.5" customHeight="1">
      <c r="A10" s="593"/>
      <c r="B10" s="592"/>
      <c r="C10" s="701" t="s">
        <v>312</v>
      </c>
      <c r="D10" s="594" t="s">
        <v>304</v>
      </c>
      <c r="E10" s="594">
        <v>5</v>
      </c>
      <c r="F10" s="593"/>
    </row>
    <row r="11" spans="1:6" s="5" customFormat="1" ht="28.5" customHeight="1">
      <c r="A11" s="593"/>
      <c r="B11" s="592"/>
      <c r="C11" s="702" t="s">
        <v>318</v>
      </c>
      <c r="D11" s="594" t="s">
        <v>304</v>
      </c>
      <c r="E11" s="594">
        <v>6</v>
      </c>
      <c r="F11" s="593"/>
    </row>
    <row r="12" spans="1:6" s="598" customFormat="1" ht="16.5" customHeight="1">
      <c r="A12" s="595"/>
      <c r="B12" s="596"/>
      <c r="C12" s="687" t="s">
        <v>347</v>
      </c>
      <c r="D12" s="597"/>
      <c r="E12" s="597"/>
      <c r="F12" s="595"/>
    </row>
    <row r="13" spans="1:6" s="5" customFormat="1" ht="40" customHeight="1">
      <c r="A13" s="593"/>
      <c r="B13" s="592"/>
      <c r="C13" s="701" t="s">
        <v>316</v>
      </c>
      <c r="D13" s="594" t="s">
        <v>304</v>
      </c>
      <c r="E13" s="594">
        <v>7</v>
      </c>
      <c r="F13" s="593"/>
    </row>
  </sheetData>
  <mergeCells count="2">
    <mergeCell ref="B2:E2"/>
    <mergeCell ref="B3:E3"/>
  </mergeCells>
  <phoneticPr fontId="2"/>
  <hyperlinks>
    <hyperlink ref="C7" location="'損益計算書(Profit&amp;Loss Statement) 2'!A1" display="損益計算書 （Profit &amp; Loss Statement ）" xr:uid="{00000000-0004-0000-0000-000000000000}"/>
    <hyperlink ref="C9" location="'キャッシュフロー計算書(Cash Flows) 4'!A1" display="キャッシュフロー計算書 （Cash Flows ）" xr:uid="{00000000-0004-0000-0000-000001000000}"/>
    <hyperlink ref="C10" location="'ｾｸﾞﾒﾝﾄ別業績(Segment Info.) ５'!A1" display="セグメント別業績 （Segment Info. ）" xr:uid="{00000000-0004-0000-0000-000002000000}"/>
    <hyperlink ref="C13" location="'主要財務指標（Financial Highlights） 7'!A1" display="主要財務指標 （Financial Highlights ）" xr:uid="{00000000-0004-0000-0000-000003000000}"/>
    <hyperlink ref="C8" location="'貸借対照表(Balance Sheet) 3'!A1" display="貸借対照表 （Balance Sheet ）" xr:uid="{00000000-0004-0000-0000-000004000000}"/>
    <hyperlink ref="C5" location="'各種参考データ（Supplemental Data）1'!A1" display="各種参考データ　（Supplemental Data）" xr:uid="{00000000-0004-0000-0000-000005000000}"/>
    <hyperlink ref="C11" location="'旧ｾｸﾞﾒﾝﾄ別業績(Old segment Info.) ６'!A1" display="【参考】旧セグメント別業績 （Old Segment Info. ）" xr:uid="{00000000-0004-0000-0000-000006000000}"/>
  </hyperlinks>
  <pageMargins left="0.75" right="0.75" top="1" bottom="1" header="0.51200000000000001" footer="0.51200000000000001"/>
  <pageSetup paperSize="8"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B863F-0B0E-4C7F-A877-9F1C364D63BF}">
  <sheetPr>
    <pageSetUpPr fitToPage="1"/>
  </sheetPr>
  <dimension ref="A1:AO85"/>
  <sheetViews>
    <sheetView showGridLines="0" view="pageBreakPreview" zoomScale="40" zoomScaleNormal="85" zoomScaleSheetLayoutView="40" workbookViewId="0">
      <pane xSplit="4" topLeftCell="T1" activePane="topRight" state="frozen"/>
      <selection activeCell="AM16" sqref="AM16"/>
      <selection pane="topRight" activeCell="B1" sqref="B1:D1"/>
    </sheetView>
  </sheetViews>
  <sheetFormatPr defaultRowHeight="17.5" outlineLevelRow="1" outlineLevelCol="1"/>
  <cols>
    <col min="1" max="1" width="5.36328125" style="132" customWidth="1"/>
    <col min="2" max="2" width="26" style="132" customWidth="1"/>
    <col min="3" max="3" width="18.6328125" style="65" customWidth="1"/>
    <col min="4" max="4" width="34.90625" style="65" customWidth="1"/>
    <col min="5" max="6" width="12.6328125" style="131" hidden="1" customWidth="1" outlineLevel="1"/>
    <col min="7" max="7" width="12.6328125" style="134" hidden="1" customWidth="1" collapsed="1"/>
    <col min="8" max="10" width="12.6328125" style="133" hidden="1" customWidth="1" outlineLevel="1"/>
    <col min="11" max="11" width="12.6328125" style="133" hidden="1" customWidth="1" collapsed="1"/>
    <col min="12" max="12" width="12.6328125" style="134" hidden="1" customWidth="1"/>
    <col min="13" max="14" width="12.6328125" style="131" hidden="1" customWidth="1" outlineLevel="1"/>
    <col min="15" max="15" width="12.6328125" style="134" hidden="1" customWidth="1" collapsed="1"/>
    <col min="16" max="18" width="12.6328125" style="133" hidden="1" customWidth="1" outlineLevel="1"/>
    <col min="19" max="19" width="12.6328125" style="133" hidden="1" customWidth="1" collapsed="1"/>
    <col min="20" max="21" width="12.6328125" style="131" customWidth="1" outlineLevel="1"/>
    <col min="22" max="22" width="12.6328125" style="134" customWidth="1"/>
    <col min="23" max="25" width="12.6328125" style="133" customWidth="1" outlineLevel="1"/>
    <col min="26" max="26" width="12.6328125" style="133" customWidth="1"/>
    <col min="27" max="27" width="12.6328125" style="134" customWidth="1"/>
    <col min="28" max="29" width="12.6328125" style="131" customWidth="1" outlineLevel="1"/>
    <col min="30" max="30" width="12.6328125" style="134" customWidth="1"/>
    <col min="31" max="33" width="12.6328125" style="134" hidden="1" customWidth="1" outlineLevel="1"/>
    <col min="34" max="34" width="12.6328125" style="134" customWidth="1" collapsed="1"/>
    <col min="35" max="35" width="12.6328125" style="134" customWidth="1"/>
    <col min="36" max="37" width="12.6328125" style="131" customWidth="1" outlineLevel="1"/>
    <col min="38" max="38" width="14.6328125" style="134" customWidth="1"/>
    <col min="39" max="39" width="4.453125" style="633" customWidth="1"/>
    <col min="40" max="258" width="9" style="22"/>
    <col min="259" max="259" width="5.36328125" style="22" customWidth="1"/>
    <col min="260" max="260" width="21.453125" style="22" customWidth="1"/>
    <col min="261" max="261" width="18.6328125" style="22" customWidth="1"/>
    <col min="262" max="262" width="34.90625" style="22" customWidth="1"/>
    <col min="263" max="294" width="12.6328125" style="22" customWidth="1"/>
    <col min="295" max="295" width="4.453125" style="22" customWidth="1"/>
    <col min="296" max="514" width="9" style="22"/>
    <col min="515" max="515" width="5.36328125" style="22" customWidth="1"/>
    <col min="516" max="516" width="21.453125" style="22" customWidth="1"/>
    <col min="517" max="517" width="18.6328125" style="22" customWidth="1"/>
    <col min="518" max="518" width="34.90625" style="22" customWidth="1"/>
    <col min="519" max="550" width="12.6328125" style="22" customWidth="1"/>
    <col min="551" max="551" width="4.453125" style="22" customWidth="1"/>
    <col min="552" max="770" width="9" style="22"/>
    <col min="771" max="771" width="5.36328125" style="22" customWidth="1"/>
    <col min="772" max="772" width="21.453125" style="22" customWidth="1"/>
    <col min="773" max="773" width="18.6328125" style="22" customWidth="1"/>
    <col min="774" max="774" width="34.90625" style="22" customWidth="1"/>
    <col min="775" max="806" width="12.6328125" style="22" customWidth="1"/>
    <col min="807" max="807" width="4.453125" style="22" customWidth="1"/>
    <col min="808" max="1026" width="9" style="22"/>
    <col min="1027" max="1027" width="5.36328125" style="22" customWidth="1"/>
    <col min="1028" max="1028" width="21.453125" style="22" customWidth="1"/>
    <col min="1029" max="1029" width="18.6328125" style="22" customWidth="1"/>
    <col min="1030" max="1030" width="34.90625" style="22" customWidth="1"/>
    <col min="1031" max="1062" width="12.6328125" style="22" customWidth="1"/>
    <col min="1063" max="1063" width="4.453125" style="22" customWidth="1"/>
    <col min="1064" max="1282" width="9" style="22"/>
    <col min="1283" max="1283" width="5.36328125" style="22" customWidth="1"/>
    <col min="1284" max="1284" width="21.453125" style="22" customWidth="1"/>
    <col min="1285" max="1285" width="18.6328125" style="22" customWidth="1"/>
    <col min="1286" max="1286" width="34.90625" style="22" customWidth="1"/>
    <col min="1287" max="1318" width="12.6328125" style="22" customWidth="1"/>
    <col min="1319" max="1319" width="4.453125" style="22" customWidth="1"/>
    <col min="1320" max="1538" width="9" style="22"/>
    <col min="1539" max="1539" width="5.36328125" style="22" customWidth="1"/>
    <col min="1540" max="1540" width="21.453125" style="22" customWidth="1"/>
    <col min="1541" max="1541" width="18.6328125" style="22" customWidth="1"/>
    <col min="1542" max="1542" width="34.90625" style="22" customWidth="1"/>
    <col min="1543" max="1574" width="12.6328125" style="22" customWidth="1"/>
    <col min="1575" max="1575" width="4.453125" style="22" customWidth="1"/>
    <col min="1576" max="1794" width="9" style="22"/>
    <col min="1795" max="1795" width="5.36328125" style="22" customWidth="1"/>
    <col min="1796" max="1796" width="21.453125" style="22" customWidth="1"/>
    <col min="1797" max="1797" width="18.6328125" style="22" customWidth="1"/>
    <col min="1798" max="1798" width="34.90625" style="22" customWidth="1"/>
    <col min="1799" max="1830" width="12.6328125" style="22" customWidth="1"/>
    <col min="1831" max="1831" width="4.453125" style="22" customWidth="1"/>
    <col min="1832" max="2050" width="9" style="22"/>
    <col min="2051" max="2051" width="5.36328125" style="22" customWidth="1"/>
    <col min="2052" max="2052" width="21.453125" style="22" customWidth="1"/>
    <col min="2053" max="2053" width="18.6328125" style="22" customWidth="1"/>
    <col min="2054" max="2054" width="34.90625" style="22" customWidth="1"/>
    <col min="2055" max="2086" width="12.6328125" style="22" customWidth="1"/>
    <col min="2087" max="2087" width="4.453125" style="22" customWidth="1"/>
    <col min="2088" max="2306" width="9" style="22"/>
    <col min="2307" max="2307" width="5.36328125" style="22" customWidth="1"/>
    <col min="2308" max="2308" width="21.453125" style="22" customWidth="1"/>
    <col min="2309" max="2309" width="18.6328125" style="22" customWidth="1"/>
    <col min="2310" max="2310" width="34.90625" style="22" customWidth="1"/>
    <col min="2311" max="2342" width="12.6328125" style="22" customWidth="1"/>
    <col min="2343" max="2343" width="4.453125" style="22" customWidth="1"/>
    <col min="2344" max="2562" width="9" style="22"/>
    <col min="2563" max="2563" width="5.36328125" style="22" customWidth="1"/>
    <col min="2564" max="2564" width="21.453125" style="22" customWidth="1"/>
    <col min="2565" max="2565" width="18.6328125" style="22" customWidth="1"/>
    <col min="2566" max="2566" width="34.90625" style="22" customWidth="1"/>
    <col min="2567" max="2598" width="12.6328125" style="22" customWidth="1"/>
    <col min="2599" max="2599" width="4.453125" style="22" customWidth="1"/>
    <col min="2600" max="2818" width="9" style="22"/>
    <col min="2819" max="2819" width="5.36328125" style="22" customWidth="1"/>
    <col min="2820" max="2820" width="21.453125" style="22" customWidth="1"/>
    <col min="2821" max="2821" width="18.6328125" style="22" customWidth="1"/>
    <col min="2822" max="2822" width="34.90625" style="22" customWidth="1"/>
    <col min="2823" max="2854" width="12.6328125" style="22" customWidth="1"/>
    <col min="2855" max="2855" width="4.453125" style="22" customWidth="1"/>
    <col min="2856" max="3074" width="9" style="22"/>
    <col min="3075" max="3075" width="5.36328125" style="22" customWidth="1"/>
    <col min="3076" max="3076" width="21.453125" style="22" customWidth="1"/>
    <col min="3077" max="3077" width="18.6328125" style="22" customWidth="1"/>
    <col min="3078" max="3078" width="34.90625" style="22" customWidth="1"/>
    <col min="3079" max="3110" width="12.6328125" style="22" customWidth="1"/>
    <col min="3111" max="3111" width="4.453125" style="22" customWidth="1"/>
    <col min="3112" max="3330" width="9" style="22"/>
    <col min="3331" max="3331" width="5.36328125" style="22" customWidth="1"/>
    <col min="3332" max="3332" width="21.453125" style="22" customWidth="1"/>
    <col min="3333" max="3333" width="18.6328125" style="22" customWidth="1"/>
    <col min="3334" max="3334" width="34.90625" style="22" customWidth="1"/>
    <col min="3335" max="3366" width="12.6328125" style="22" customWidth="1"/>
    <col min="3367" max="3367" width="4.453125" style="22" customWidth="1"/>
    <col min="3368" max="3586" width="9" style="22"/>
    <col min="3587" max="3587" width="5.36328125" style="22" customWidth="1"/>
    <col min="3588" max="3588" width="21.453125" style="22" customWidth="1"/>
    <col min="3589" max="3589" width="18.6328125" style="22" customWidth="1"/>
    <col min="3590" max="3590" width="34.90625" style="22" customWidth="1"/>
    <col min="3591" max="3622" width="12.6328125" style="22" customWidth="1"/>
    <col min="3623" max="3623" width="4.453125" style="22" customWidth="1"/>
    <col min="3624" max="3842" width="9" style="22"/>
    <col min="3843" max="3843" width="5.36328125" style="22" customWidth="1"/>
    <col min="3844" max="3844" width="21.453125" style="22" customWidth="1"/>
    <col min="3845" max="3845" width="18.6328125" style="22" customWidth="1"/>
    <col min="3846" max="3846" width="34.90625" style="22" customWidth="1"/>
    <col min="3847" max="3878" width="12.6328125" style="22" customWidth="1"/>
    <col min="3879" max="3879" width="4.453125" style="22" customWidth="1"/>
    <col min="3880" max="4098" width="9" style="22"/>
    <col min="4099" max="4099" width="5.36328125" style="22" customWidth="1"/>
    <col min="4100" max="4100" width="21.453125" style="22" customWidth="1"/>
    <col min="4101" max="4101" width="18.6328125" style="22" customWidth="1"/>
    <col min="4102" max="4102" width="34.90625" style="22" customWidth="1"/>
    <col min="4103" max="4134" width="12.6328125" style="22" customWidth="1"/>
    <col min="4135" max="4135" width="4.453125" style="22" customWidth="1"/>
    <col min="4136" max="4354" width="9" style="22"/>
    <col min="4355" max="4355" width="5.36328125" style="22" customWidth="1"/>
    <col min="4356" max="4356" width="21.453125" style="22" customWidth="1"/>
    <col min="4357" max="4357" width="18.6328125" style="22" customWidth="1"/>
    <col min="4358" max="4358" width="34.90625" style="22" customWidth="1"/>
    <col min="4359" max="4390" width="12.6328125" style="22" customWidth="1"/>
    <col min="4391" max="4391" width="4.453125" style="22" customWidth="1"/>
    <col min="4392" max="4610" width="9" style="22"/>
    <col min="4611" max="4611" width="5.36328125" style="22" customWidth="1"/>
    <col min="4612" max="4612" width="21.453125" style="22" customWidth="1"/>
    <col min="4613" max="4613" width="18.6328125" style="22" customWidth="1"/>
    <col min="4614" max="4614" width="34.90625" style="22" customWidth="1"/>
    <col min="4615" max="4646" width="12.6328125" style="22" customWidth="1"/>
    <col min="4647" max="4647" width="4.453125" style="22" customWidth="1"/>
    <col min="4648" max="4866" width="9" style="22"/>
    <col min="4867" max="4867" width="5.36328125" style="22" customWidth="1"/>
    <col min="4868" max="4868" width="21.453125" style="22" customWidth="1"/>
    <col min="4869" max="4869" width="18.6328125" style="22" customWidth="1"/>
    <col min="4870" max="4870" width="34.90625" style="22" customWidth="1"/>
    <col min="4871" max="4902" width="12.6328125" style="22" customWidth="1"/>
    <col min="4903" max="4903" width="4.453125" style="22" customWidth="1"/>
    <col min="4904" max="5122" width="9" style="22"/>
    <col min="5123" max="5123" width="5.36328125" style="22" customWidth="1"/>
    <col min="5124" max="5124" width="21.453125" style="22" customWidth="1"/>
    <col min="5125" max="5125" width="18.6328125" style="22" customWidth="1"/>
    <col min="5126" max="5126" width="34.90625" style="22" customWidth="1"/>
    <col min="5127" max="5158" width="12.6328125" style="22" customWidth="1"/>
    <col min="5159" max="5159" width="4.453125" style="22" customWidth="1"/>
    <col min="5160" max="5378" width="9" style="22"/>
    <col min="5379" max="5379" width="5.36328125" style="22" customWidth="1"/>
    <col min="5380" max="5380" width="21.453125" style="22" customWidth="1"/>
    <col min="5381" max="5381" width="18.6328125" style="22" customWidth="1"/>
    <col min="5382" max="5382" width="34.90625" style="22" customWidth="1"/>
    <col min="5383" max="5414" width="12.6328125" style="22" customWidth="1"/>
    <col min="5415" max="5415" width="4.453125" style="22" customWidth="1"/>
    <col min="5416" max="5634" width="9" style="22"/>
    <col min="5635" max="5635" width="5.36328125" style="22" customWidth="1"/>
    <col min="5636" max="5636" width="21.453125" style="22" customWidth="1"/>
    <col min="5637" max="5637" width="18.6328125" style="22" customWidth="1"/>
    <col min="5638" max="5638" width="34.90625" style="22" customWidth="1"/>
    <col min="5639" max="5670" width="12.6328125" style="22" customWidth="1"/>
    <col min="5671" max="5671" width="4.453125" style="22" customWidth="1"/>
    <col min="5672" max="5890" width="9" style="22"/>
    <col min="5891" max="5891" width="5.36328125" style="22" customWidth="1"/>
    <col min="5892" max="5892" width="21.453125" style="22" customWidth="1"/>
    <col min="5893" max="5893" width="18.6328125" style="22" customWidth="1"/>
    <col min="5894" max="5894" width="34.90625" style="22" customWidth="1"/>
    <col min="5895" max="5926" width="12.6328125" style="22" customWidth="1"/>
    <col min="5927" max="5927" width="4.453125" style="22" customWidth="1"/>
    <col min="5928" max="6146" width="9" style="22"/>
    <col min="6147" max="6147" width="5.36328125" style="22" customWidth="1"/>
    <col min="6148" max="6148" width="21.453125" style="22" customWidth="1"/>
    <col min="6149" max="6149" width="18.6328125" style="22" customWidth="1"/>
    <col min="6150" max="6150" width="34.90625" style="22" customWidth="1"/>
    <col min="6151" max="6182" width="12.6328125" style="22" customWidth="1"/>
    <col min="6183" max="6183" width="4.453125" style="22" customWidth="1"/>
    <col min="6184" max="6402" width="9" style="22"/>
    <col min="6403" max="6403" width="5.36328125" style="22" customWidth="1"/>
    <col min="6404" max="6404" width="21.453125" style="22" customWidth="1"/>
    <col min="6405" max="6405" width="18.6328125" style="22" customWidth="1"/>
    <col min="6406" max="6406" width="34.90625" style="22" customWidth="1"/>
    <col min="6407" max="6438" width="12.6328125" style="22" customWidth="1"/>
    <col min="6439" max="6439" width="4.453125" style="22" customWidth="1"/>
    <col min="6440" max="6658" width="9" style="22"/>
    <col min="6659" max="6659" width="5.36328125" style="22" customWidth="1"/>
    <col min="6660" max="6660" width="21.453125" style="22" customWidth="1"/>
    <col min="6661" max="6661" width="18.6328125" style="22" customWidth="1"/>
    <col min="6662" max="6662" width="34.90625" style="22" customWidth="1"/>
    <col min="6663" max="6694" width="12.6328125" style="22" customWidth="1"/>
    <col min="6695" max="6695" width="4.453125" style="22" customWidth="1"/>
    <col min="6696" max="6914" width="9" style="22"/>
    <col min="6915" max="6915" width="5.36328125" style="22" customWidth="1"/>
    <col min="6916" max="6916" width="21.453125" style="22" customWidth="1"/>
    <col min="6917" max="6917" width="18.6328125" style="22" customWidth="1"/>
    <col min="6918" max="6918" width="34.90625" style="22" customWidth="1"/>
    <col min="6919" max="6950" width="12.6328125" style="22" customWidth="1"/>
    <col min="6951" max="6951" width="4.453125" style="22" customWidth="1"/>
    <col min="6952" max="7170" width="9" style="22"/>
    <col min="7171" max="7171" width="5.36328125" style="22" customWidth="1"/>
    <col min="7172" max="7172" width="21.453125" style="22" customWidth="1"/>
    <col min="7173" max="7173" width="18.6328125" style="22" customWidth="1"/>
    <col min="7174" max="7174" width="34.90625" style="22" customWidth="1"/>
    <col min="7175" max="7206" width="12.6328125" style="22" customWidth="1"/>
    <col min="7207" max="7207" width="4.453125" style="22" customWidth="1"/>
    <col min="7208" max="7426" width="9" style="22"/>
    <col min="7427" max="7427" width="5.36328125" style="22" customWidth="1"/>
    <col min="7428" max="7428" width="21.453125" style="22" customWidth="1"/>
    <col min="7429" max="7429" width="18.6328125" style="22" customWidth="1"/>
    <col min="7430" max="7430" width="34.90625" style="22" customWidth="1"/>
    <col min="7431" max="7462" width="12.6328125" style="22" customWidth="1"/>
    <col min="7463" max="7463" width="4.453125" style="22" customWidth="1"/>
    <col min="7464" max="7682" width="9" style="22"/>
    <col min="7683" max="7683" width="5.36328125" style="22" customWidth="1"/>
    <col min="7684" max="7684" width="21.453125" style="22" customWidth="1"/>
    <col min="7685" max="7685" width="18.6328125" style="22" customWidth="1"/>
    <col min="7686" max="7686" width="34.90625" style="22" customWidth="1"/>
    <col min="7687" max="7718" width="12.6328125" style="22" customWidth="1"/>
    <col min="7719" max="7719" width="4.453125" style="22" customWidth="1"/>
    <col min="7720" max="7938" width="9" style="22"/>
    <col min="7939" max="7939" width="5.36328125" style="22" customWidth="1"/>
    <col min="7940" max="7940" width="21.453125" style="22" customWidth="1"/>
    <col min="7941" max="7941" width="18.6328125" style="22" customWidth="1"/>
    <col min="7942" max="7942" width="34.90625" style="22" customWidth="1"/>
    <col min="7943" max="7974" width="12.6328125" style="22" customWidth="1"/>
    <col min="7975" max="7975" width="4.453125" style="22" customWidth="1"/>
    <col min="7976" max="8194" width="9" style="22"/>
    <col min="8195" max="8195" width="5.36328125" style="22" customWidth="1"/>
    <col min="8196" max="8196" width="21.453125" style="22" customWidth="1"/>
    <col min="8197" max="8197" width="18.6328125" style="22" customWidth="1"/>
    <col min="8198" max="8198" width="34.90625" style="22" customWidth="1"/>
    <col min="8199" max="8230" width="12.6328125" style="22" customWidth="1"/>
    <col min="8231" max="8231" width="4.453125" style="22" customWidth="1"/>
    <col min="8232" max="8450" width="9" style="22"/>
    <col min="8451" max="8451" width="5.36328125" style="22" customWidth="1"/>
    <col min="8452" max="8452" width="21.453125" style="22" customWidth="1"/>
    <col min="8453" max="8453" width="18.6328125" style="22" customWidth="1"/>
    <col min="8454" max="8454" width="34.90625" style="22" customWidth="1"/>
    <col min="8455" max="8486" width="12.6328125" style="22" customWidth="1"/>
    <col min="8487" max="8487" width="4.453125" style="22" customWidth="1"/>
    <col min="8488" max="8706" width="9" style="22"/>
    <col min="8707" max="8707" width="5.36328125" style="22" customWidth="1"/>
    <col min="8708" max="8708" width="21.453125" style="22" customWidth="1"/>
    <col min="8709" max="8709" width="18.6328125" style="22" customWidth="1"/>
    <col min="8710" max="8710" width="34.90625" style="22" customWidth="1"/>
    <col min="8711" max="8742" width="12.6328125" style="22" customWidth="1"/>
    <col min="8743" max="8743" width="4.453125" style="22" customWidth="1"/>
    <col min="8744" max="8962" width="9" style="22"/>
    <col min="8963" max="8963" width="5.36328125" style="22" customWidth="1"/>
    <col min="8964" max="8964" width="21.453125" style="22" customWidth="1"/>
    <col min="8965" max="8965" width="18.6328125" style="22" customWidth="1"/>
    <col min="8966" max="8966" width="34.90625" style="22" customWidth="1"/>
    <col min="8967" max="8998" width="12.6328125" style="22" customWidth="1"/>
    <col min="8999" max="8999" width="4.453125" style="22" customWidth="1"/>
    <col min="9000" max="9218" width="9" style="22"/>
    <col min="9219" max="9219" width="5.36328125" style="22" customWidth="1"/>
    <col min="9220" max="9220" width="21.453125" style="22" customWidth="1"/>
    <col min="9221" max="9221" width="18.6328125" style="22" customWidth="1"/>
    <col min="9222" max="9222" width="34.90625" style="22" customWidth="1"/>
    <col min="9223" max="9254" width="12.6328125" style="22" customWidth="1"/>
    <col min="9255" max="9255" width="4.453125" style="22" customWidth="1"/>
    <col min="9256" max="9474" width="9" style="22"/>
    <col min="9475" max="9475" width="5.36328125" style="22" customWidth="1"/>
    <col min="9476" max="9476" width="21.453125" style="22" customWidth="1"/>
    <col min="9477" max="9477" width="18.6328125" style="22" customWidth="1"/>
    <col min="9478" max="9478" width="34.90625" style="22" customWidth="1"/>
    <col min="9479" max="9510" width="12.6328125" style="22" customWidth="1"/>
    <col min="9511" max="9511" width="4.453125" style="22" customWidth="1"/>
    <col min="9512" max="9730" width="9" style="22"/>
    <col min="9731" max="9731" width="5.36328125" style="22" customWidth="1"/>
    <col min="9732" max="9732" width="21.453125" style="22" customWidth="1"/>
    <col min="9733" max="9733" width="18.6328125" style="22" customWidth="1"/>
    <col min="9734" max="9734" width="34.90625" style="22" customWidth="1"/>
    <col min="9735" max="9766" width="12.6328125" style="22" customWidth="1"/>
    <col min="9767" max="9767" width="4.453125" style="22" customWidth="1"/>
    <col min="9768" max="9986" width="9" style="22"/>
    <col min="9987" max="9987" width="5.36328125" style="22" customWidth="1"/>
    <col min="9988" max="9988" width="21.453125" style="22" customWidth="1"/>
    <col min="9989" max="9989" width="18.6328125" style="22" customWidth="1"/>
    <col min="9990" max="9990" width="34.90625" style="22" customWidth="1"/>
    <col min="9991" max="10022" width="12.6328125" style="22" customWidth="1"/>
    <col min="10023" max="10023" width="4.453125" style="22" customWidth="1"/>
    <col min="10024" max="10242" width="9" style="22"/>
    <col min="10243" max="10243" width="5.36328125" style="22" customWidth="1"/>
    <col min="10244" max="10244" width="21.453125" style="22" customWidth="1"/>
    <col min="10245" max="10245" width="18.6328125" style="22" customWidth="1"/>
    <col min="10246" max="10246" width="34.90625" style="22" customWidth="1"/>
    <col min="10247" max="10278" width="12.6328125" style="22" customWidth="1"/>
    <col min="10279" max="10279" width="4.453125" style="22" customWidth="1"/>
    <col min="10280" max="10498" width="9" style="22"/>
    <col min="10499" max="10499" width="5.36328125" style="22" customWidth="1"/>
    <col min="10500" max="10500" width="21.453125" style="22" customWidth="1"/>
    <col min="10501" max="10501" width="18.6328125" style="22" customWidth="1"/>
    <col min="10502" max="10502" width="34.90625" style="22" customWidth="1"/>
    <col min="10503" max="10534" width="12.6328125" style="22" customWidth="1"/>
    <col min="10535" max="10535" width="4.453125" style="22" customWidth="1"/>
    <col min="10536" max="10754" width="9" style="22"/>
    <col min="10755" max="10755" width="5.36328125" style="22" customWidth="1"/>
    <col min="10756" max="10756" width="21.453125" style="22" customWidth="1"/>
    <col min="10757" max="10757" width="18.6328125" style="22" customWidth="1"/>
    <col min="10758" max="10758" width="34.90625" style="22" customWidth="1"/>
    <col min="10759" max="10790" width="12.6328125" style="22" customWidth="1"/>
    <col min="10791" max="10791" width="4.453125" style="22" customWidth="1"/>
    <col min="10792" max="11010" width="9" style="22"/>
    <col min="11011" max="11011" width="5.36328125" style="22" customWidth="1"/>
    <col min="11012" max="11012" width="21.453125" style="22" customWidth="1"/>
    <col min="11013" max="11013" width="18.6328125" style="22" customWidth="1"/>
    <col min="11014" max="11014" width="34.90625" style="22" customWidth="1"/>
    <col min="11015" max="11046" width="12.6328125" style="22" customWidth="1"/>
    <col min="11047" max="11047" width="4.453125" style="22" customWidth="1"/>
    <col min="11048" max="11266" width="9" style="22"/>
    <col min="11267" max="11267" width="5.36328125" style="22" customWidth="1"/>
    <col min="11268" max="11268" width="21.453125" style="22" customWidth="1"/>
    <col min="11269" max="11269" width="18.6328125" style="22" customWidth="1"/>
    <col min="11270" max="11270" width="34.90625" style="22" customWidth="1"/>
    <col min="11271" max="11302" width="12.6328125" style="22" customWidth="1"/>
    <col min="11303" max="11303" width="4.453125" style="22" customWidth="1"/>
    <col min="11304" max="11522" width="9" style="22"/>
    <col min="11523" max="11523" width="5.36328125" style="22" customWidth="1"/>
    <col min="11524" max="11524" width="21.453125" style="22" customWidth="1"/>
    <col min="11525" max="11525" width="18.6328125" style="22" customWidth="1"/>
    <col min="11526" max="11526" width="34.90625" style="22" customWidth="1"/>
    <col min="11527" max="11558" width="12.6328125" style="22" customWidth="1"/>
    <col min="11559" max="11559" width="4.453125" style="22" customWidth="1"/>
    <col min="11560" max="11778" width="9" style="22"/>
    <col min="11779" max="11779" width="5.36328125" style="22" customWidth="1"/>
    <col min="11780" max="11780" width="21.453125" style="22" customWidth="1"/>
    <col min="11781" max="11781" width="18.6328125" style="22" customWidth="1"/>
    <col min="11782" max="11782" width="34.90625" style="22" customWidth="1"/>
    <col min="11783" max="11814" width="12.6328125" style="22" customWidth="1"/>
    <col min="11815" max="11815" width="4.453125" style="22" customWidth="1"/>
    <col min="11816" max="12034" width="9" style="22"/>
    <col min="12035" max="12035" width="5.36328125" style="22" customWidth="1"/>
    <col min="12036" max="12036" width="21.453125" style="22" customWidth="1"/>
    <col min="12037" max="12037" width="18.6328125" style="22" customWidth="1"/>
    <col min="12038" max="12038" width="34.90625" style="22" customWidth="1"/>
    <col min="12039" max="12070" width="12.6328125" style="22" customWidth="1"/>
    <col min="12071" max="12071" width="4.453125" style="22" customWidth="1"/>
    <col min="12072" max="12290" width="9" style="22"/>
    <col min="12291" max="12291" width="5.36328125" style="22" customWidth="1"/>
    <col min="12292" max="12292" width="21.453125" style="22" customWidth="1"/>
    <col min="12293" max="12293" width="18.6328125" style="22" customWidth="1"/>
    <col min="12294" max="12294" width="34.90625" style="22" customWidth="1"/>
    <col min="12295" max="12326" width="12.6328125" style="22" customWidth="1"/>
    <col min="12327" max="12327" width="4.453125" style="22" customWidth="1"/>
    <col min="12328" max="12546" width="9" style="22"/>
    <col min="12547" max="12547" width="5.36328125" style="22" customWidth="1"/>
    <col min="12548" max="12548" width="21.453125" style="22" customWidth="1"/>
    <col min="12549" max="12549" width="18.6328125" style="22" customWidth="1"/>
    <col min="12550" max="12550" width="34.90625" style="22" customWidth="1"/>
    <col min="12551" max="12582" width="12.6328125" style="22" customWidth="1"/>
    <col min="12583" max="12583" width="4.453125" style="22" customWidth="1"/>
    <col min="12584" max="12802" width="9" style="22"/>
    <col min="12803" max="12803" width="5.36328125" style="22" customWidth="1"/>
    <col min="12804" max="12804" width="21.453125" style="22" customWidth="1"/>
    <col min="12805" max="12805" width="18.6328125" style="22" customWidth="1"/>
    <col min="12806" max="12806" width="34.90625" style="22" customWidth="1"/>
    <col min="12807" max="12838" width="12.6328125" style="22" customWidth="1"/>
    <col min="12839" max="12839" width="4.453125" style="22" customWidth="1"/>
    <col min="12840" max="13058" width="9" style="22"/>
    <col min="13059" max="13059" width="5.36328125" style="22" customWidth="1"/>
    <col min="13060" max="13060" width="21.453125" style="22" customWidth="1"/>
    <col min="13061" max="13061" width="18.6328125" style="22" customWidth="1"/>
    <col min="13062" max="13062" width="34.90625" style="22" customWidth="1"/>
    <col min="13063" max="13094" width="12.6328125" style="22" customWidth="1"/>
    <col min="13095" max="13095" width="4.453125" style="22" customWidth="1"/>
    <col min="13096" max="13314" width="9" style="22"/>
    <col min="13315" max="13315" width="5.36328125" style="22" customWidth="1"/>
    <col min="13316" max="13316" width="21.453125" style="22" customWidth="1"/>
    <col min="13317" max="13317" width="18.6328125" style="22" customWidth="1"/>
    <col min="13318" max="13318" width="34.90625" style="22" customWidth="1"/>
    <col min="13319" max="13350" width="12.6328125" style="22" customWidth="1"/>
    <col min="13351" max="13351" width="4.453125" style="22" customWidth="1"/>
    <col min="13352" max="13570" width="9" style="22"/>
    <col min="13571" max="13571" width="5.36328125" style="22" customWidth="1"/>
    <col min="13572" max="13572" width="21.453125" style="22" customWidth="1"/>
    <col min="13573" max="13573" width="18.6328125" style="22" customWidth="1"/>
    <col min="13574" max="13574" width="34.90625" style="22" customWidth="1"/>
    <col min="13575" max="13606" width="12.6328125" style="22" customWidth="1"/>
    <col min="13607" max="13607" width="4.453125" style="22" customWidth="1"/>
    <col min="13608" max="13826" width="9" style="22"/>
    <col min="13827" max="13827" width="5.36328125" style="22" customWidth="1"/>
    <col min="13828" max="13828" width="21.453125" style="22" customWidth="1"/>
    <col min="13829" max="13829" width="18.6328125" style="22" customWidth="1"/>
    <col min="13830" max="13830" width="34.90625" style="22" customWidth="1"/>
    <col min="13831" max="13862" width="12.6328125" style="22" customWidth="1"/>
    <col min="13863" max="13863" width="4.453125" style="22" customWidth="1"/>
    <col min="13864" max="14082" width="9" style="22"/>
    <col min="14083" max="14083" width="5.36328125" style="22" customWidth="1"/>
    <col min="14084" max="14084" width="21.453125" style="22" customWidth="1"/>
    <col min="14085" max="14085" width="18.6328125" style="22" customWidth="1"/>
    <col min="14086" max="14086" width="34.90625" style="22" customWidth="1"/>
    <col min="14087" max="14118" width="12.6328125" style="22" customWidth="1"/>
    <col min="14119" max="14119" width="4.453125" style="22" customWidth="1"/>
    <col min="14120" max="14338" width="9" style="22"/>
    <col min="14339" max="14339" width="5.36328125" style="22" customWidth="1"/>
    <col min="14340" max="14340" width="21.453125" style="22" customWidth="1"/>
    <col min="14341" max="14341" width="18.6328125" style="22" customWidth="1"/>
    <col min="14342" max="14342" width="34.90625" style="22" customWidth="1"/>
    <col min="14343" max="14374" width="12.6328125" style="22" customWidth="1"/>
    <col min="14375" max="14375" width="4.453125" style="22" customWidth="1"/>
    <col min="14376" max="14594" width="9" style="22"/>
    <col min="14595" max="14595" width="5.36328125" style="22" customWidth="1"/>
    <col min="14596" max="14596" width="21.453125" style="22" customWidth="1"/>
    <col min="14597" max="14597" width="18.6328125" style="22" customWidth="1"/>
    <col min="14598" max="14598" width="34.90625" style="22" customWidth="1"/>
    <col min="14599" max="14630" width="12.6328125" style="22" customWidth="1"/>
    <col min="14631" max="14631" width="4.453125" style="22" customWidth="1"/>
    <col min="14632" max="14850" width="9" style="22"/>
    <col min="14851" max="14851" width="5.36328125" style="22" customWidth="1"/>
    <col min="14852" max="14852" width="21.453125" style="22" customWidth="1"/>
    <col min="14853" max="14853" width="18.6328125" style="22" customWidth="1"/>
    <col min="14854" max="14854" width="34.90625" style="22" customWidth="1"/>
    <col min="14855" max="14886" width="12.6328125" style="22" customWidth="1"/>
    <col min="14887" max="14887" width="4.453125" style="22" customWidth="1"/>
    <col min="14888" max="15106" width="9" style="22"/>
    <col min="15107" max="15107" width="5.36328125" style="22" customWidth="1"/>
    <col min="15108" max="15108" width="21.453125" style="22" customWidth="1"/>
    <col min="15109" max="15109" width="18.6328125" style="22" customWidth="1"/>
    <col min="15110" max="15110" width="34.90625" style="22" customWidth="1"/>
    <col min="15111" max="15142" width="12.6328125" style="22" customWidth="1"/>
    <col min="15143" max="15143" width="4.453125" style="22" customWidth="1"/>
    <col min="15144" max="15362" width="9" style="22"/>
    <col min="15363" max="15363" width="5.36328125" style="22" customWidth="1"/>
    <col min="15364" max="15364" width="21.453125" style="22" customWidth="1"/>
    <col min="15365" max="15365" width="18.6328125" style="22" customWidth="1"/>
    <col min="15366" max="15366" width="34.90625" style="22" customWidth="1"/>
    <col min="15367" max="15398" width="12.6328125" style="22" customWidth="1"/>
    <col min="15399" max="15399" width="4.453125" style="22" customWidth="1"/>
    <col min="15400" max="15618" width="9" style="22"/>
    <col min="15619" max="15619" width="5.36328125" style="22" customWidth="1"/>
    <col min="15620" max="15620" width="21.453125" style="22" customWidth="1"/>
    <col min="15621" max="15621" width="18.6328125" style="22" customWidth="1"/>
    <col min="15622" max="15622" width="34.90625" style="22" customWidth="1"/>
    <col min="15623" max="15654" width="12.6328125" style="22" customWidth="1"/>
    <col min="15655" max="15655" width="4.453125" style="22" customWidth="1"/>
    <col min="15656" max="15874" width="9" style="22"/>
    <col min="15875" max="15875" width="5.36328125" style="22" customWidth="1"/>
    <col min="15876" max="15876" width="21.453125" style="22" customWidth="1"/>
    <col min="15877" max="15877" width="18.6328125" style="22" customWidth="1"/>
    <col min="15878" max="15878" width="34.90625" style="22" customWidth="1"/>
    <col min="15879" max="15910" width="12.6328125" style="22" customWidth="1"/>
    <col min="15911" max="15911" width="4.453125" style="22" customWidth="1"/>
    <col min="15912" max="16130" width="9" style="22"/>
    <col min="16131" max="16131" width="5.36328125" style="22" customWidth="1"/>
    <col min="16132" max="16132" width="21.453125" style="22" customWidth="1"/>
    <col min="16133" max="16133" width="18.6328125" style="22" customWidth="1"/>
    <col min="16134" max="16134" width="34.90625" style="22" customWidth="1"/>
    <col min="16135" max="16166" width="12.6328125" style="22" customWidth="1"/>
    <col min="16167" max="16167" width="4.453125" style="22" customWidth="1"/>
    <col min="16168" max="16378" width="9" style="22"/>
    <col min="16379" max="16384" width="9" style="22" customWidth="1"/>
  </cols>
  <sheetData>
    <row r="1" spans="1:41" s="599" customFormat="1" ht="20.149999999999999" customHeight="1">
      <c r="B1" s="760" t="s">
        <v>305</v>
      </c>
      <c r="C1" s="760"/>
      <c r="D1" s="760"/>
      <c r="E1" s="600"/>
      <c r="F1" s="600"/>
      <c r="G1" s="600"/>
      <c r="H1" s="600"/>
      <c r="I1" s="600"/>
      <c r="J1" s="600"/>
      <c r="K1" s="600"/>
      <c r="L1" s="601"/>
      <c r="M1" s="602"/>
      <c r="N1" s="603"/>
      <c r="AB1" s="673"/>
      <c r="AC1" s="673"/>
      <c r="AD1" s="673"/>
      <c r="AE1" s="673"/>
      <c r="AF1" s="673"/>
      <c r="AG1" s="673"/>
      <c r="AH1" s="673"/>
      <c r="AI1" s="673"/>
      <c r="AJ1" s="673"/>
      <c r="AK1" s="673"/>
      <c r="AL1" s="673"/>
      <c r="AM1" s="632"/>
    </row>
    <row r="2" spans="1:41" s="599" customFormat="1" ht="20.149999999999999" customHeight="1">
      <c r="B2" s="761" t="s">
        <v>4</v>
      </c>
      <c r="C2" s="761"/>
      <c r="D2" s="761"/>
      <c r="E2" s="600"/>
      <c r="F2" s="600"/>
      <c r="G2" s="600"/>
      <c r="H2" s="600"/>
      <c r="I2" s="600"/>
      <c r="J2" s="600"/>
      <c r="K2" s="600"/>
      <c r="L2" s="601"/>
      <c r="M2" s="602"/>
      <c r="N2" s="603"/>
      <c r="AB2" s="673"/>
      <c r="AC2" s="673"/>
      <c r="AD2" s="673"/>
      <c r="AE2" s="673"/>
      <c r="AF2" s="673"/>
      <c r="AG2" s="673"/>
      <c r="AH2" s="673"/>
      <c r="AI2" s="673"/>
      <c r="AJ2" s="673"/>
      <c r="AK2" s="673"/>
      <c r="AL2" s="673"/>
      <c r="AM2" s="632"/>
    </row>
    <row r="3" spans="1:41" s="599" customFormat="1" ht="23" customHeight="1">
      <c r="E3" s="600"/>
      <c r="F3" s="600"/>
      <c r="G3" s="600"/>
      <c r="H3" s="600"/>
      <c r="I3" s="600"/>
      <c r="J3" s="600"/>
      <c r="K3" s="600"/>
      <c r="L3" s="600"/>
      <c r="M3" s="604"/>
      <c r="N3" s="605"/>
      <c r="AB3" s="673"/>
      <c r="AC3" s="673"/>
      <c r="AD3" s="673"/>
      <c r="AE3" s="673"/>
      <c r="AF3" s="673"/>
      <c r="AG3" s="673"/>
      <c r="AH3" s="673"/>
      <c r="AI3" s="673"/>
      <c r="AJ3" s="673"/>
      <c r="AK3" s="673"/>
      <c r="AL3" s="673"/>
      <c r="AM3" s="632"/>
    </row>
    <row r="4" spans="1:41" s="599" customFormat="1" ht="61.5" customHeight="1">
      <c r="B4" s="762" t="s">
        <v>371</v>
      </c>
      <c r="C4" s="763"/>
      <c r="D4" s="763"/>
      <c r="E4" s="600"/>
      <c r="F4" s="600"/>
      <c r="G4" s="600"/>
      <c r="H4" s="600"/>
      <c r="I4" s="600"/>
      <c r="J4" s="600"/>
      <c r="K4" s="600"/>
      <c r="L4" s="600"/>
      <c r="M4" s="604"/>
      <c r="N4" s="605"/>
      <c r="AB4" s="673"/>
      <c r="AC4" s="673"/>
      <c r="AD4" s="673"/>
      <c r="AE4" s="673"/>
      <c r="AF4" s="673"/>
      <c r="AG4" s="673"/>
      <c r="AH4" s="673"/>
      <c r="AI4" s="673"/>
      <c r="AJ4" s="673"/>
      <c r="AK4" s="673"/>
      <c r="AL4" s="673"/>
      <c r="AM4" s="632"/>
    </row>
    <row r="5" spans="1:41" s="599" customFormat="1" ht="12" customHeight="1">
      <c r="B5" s="606"/>
      <c r="C5" s="607"/>
      <c r="D5" s="607"/>
      <c r="E5" s="600"/>
      <c r="F5" s="600"/>
      <c r="G5" s="600"/>
      <c r="H5" s="600"/>
      <c r="I5" s="600"/>
      <c r="J5" s="600"/>
      <c r="K5" s="600"/>
      <c r="L5" s="600"/>
      <c r="M5" s="604"/>
      <c r="N5" s="605"/>
      <c r="AB5" s="673"/>
      <c r="AC5" s="673"/>
      <c r="AD5" s="673"/>
      <c r="AE5" s="673"/>
      <c r="AF5" s="673"/>
      <c r="AG5" s="673"/>
      <c r="AH5" s="673"/>
      <c r="AI5" s="673"/>
      <c r="AJ5" s="673"/>
      <c r="AK5" s="673"/>
      <c r="AL5" s="673"/>
      <c r="AM5" s="632"/>
    </row>
    <row r="6" spans="1:41" ht="23.25" customHeight="1">
      <c r="A6" s="61"/>
      <c r="B6" s="61"/>
      <c r="C6" s="61"/>
      <c r="D6" s="61"/>
      <c r="E6" s="62"/>
      <c r="F6" s="62"/>
      <c r="G6" s="62"/>
      <c r="H6" s="62"/>
      <c r="I6" s="62"/>
      <c r="J6" s="62"/>
      <c r="K6" s="62"/>
      <c r="L6" s="62"/>
      <c r="M6" s="63"/>
      <c r="N6" s="63"/>
      <c r="O6" s="63"/>
      <c r="P6" s="63"/>
      <c r="Q6" s="63"/>
      <c r="R6" s="62"/>
      <c r="S6" s="63"/>
      <c r="T6" s="63"/>
      <c r="U6" s="63"/>
      <c r="V6" s="63"/>
      <c r="W6" s="63"/>
      <c r="X6" s="63"/>
      <c r="Y6" s="62"/>
      <c r="Z6" s="63"/>
      <c r="AA6" s="63"/>
      <c r="AB6" s="674"/>
      <c r="AC6" s="674"/>
      <c r="AD6" s="674"/>
      <c r="AE6" s="674"/>
      <c r="AF6" s="674"/>
      <c r="AG6" s="675"/>
      <c r="AH6" s="674"/>
      <c r="AI6" s="674"/>
      <c r="AJ6" s="674"/>
      <c r="AK6" s="674"/>
      <c r="AL6" s="674"/>
    </row>
    <row r="7" spans="1:41" ht="23.25" customHeight="1">
      <c r="A7" s="608" t="s">
        <v>306</v>
      </c>
      <c r="B7" s="29"/>
      <c r="C7" s="52"/>
      <c r="D7" s="64"/>
      <c r="E7" s="28"/>
      <c r="F7" s="28"/>
      <c r="G7" s="28"/>
      <c r="H7" s="29"/>
      <c r="I7" s="29"/>
      <c r="J7" s="29"/>
      <c r="K7" s="29"/>
      <c r="L7" s="26"/>
      <c r="M7" s="28"/>
      <c r="N7" s="28"/>
      <c r="O7" s="28"/>
      <c r="P7" s="29"/>
      <c r="Q7" s="29"/>
      <c r="R7" s="29"/>
      <c r="S7" s="29"/>
      <c r="T7" s="28"/>
      <c r="U7" s="28"/>
      <c r="V7" s="28"/>
      <c r="W7" s="29"/>
      <c r="X7" s="29"/>
      <c r="Y7" s="29"/>
      <c r="Z7" s="29"/>
      <c r="AA7" s="26"/>
      <c r="AB7" s="28"/>
      <c r="AC7" s="28"/>
      <c r="AD7" s="28"/>
      <c r="AE7" s="29"/>
      <c r="AF7" s="29"/>
      <c r="AG7" s="29"/>
      <c r="AH7" s="29"/>
      <c r="AI7" s="26"/>
      <c r="AJ7" s="28"/>
      <c r="AK7" s="28"/>
      <c r="AL7" s="26" t="s">
        <v>29</v>
      </c>
    </row>
    <row r="8" spans="1:41" ht="17.25" customHeight="1">
      <c r="A8" s="30"/>
      <c r="B8" s="31"/>
      <c r="C8" s="32"/>
      <c r="D8" s="791"/>
      <c r="E8" s="774" t="s">
        <v>30</v>
      </c>
      <c r="F8" s="775"/>
      <c r="G8" s="775"/>
      <c r="H8" s="775"/>
      <c r="I8" s="775"/>
      <c r="J8" s="775"/>
      <c r="K8" s="775"/>
      <c r="L8" s="776"/>
      <c r="M8" s="774" t="s">
        <v>31</v>
      </c>
      <c r="N8" s="775"/>
      <c r="O8" s="775"/>
      <c r="P8" s="775"/>
      <c r="Q8" s="775"/>
      <c r="R8" s="775"/>
      <c r="S8" s="775"/>
      <c r="T8" s="754" t="s">
        <v>326</v>
      </c>
      <c r="U8" s="755"/>
      <c r="V8" s="755"/>
      <c r="W8" s="755"/>
      <c r="X8" s="755"/>
      <c r="Y8" s="755"/>
      <c r="Z8" s="755"/>
      <c r="AA8" s="756"/>
      <c r="AB8" s="754" t="s">
        <v>344</v>
      </c>
      <c r="AC8" s="755"/>
      <c r="AD8" s="755"/>
      <c r="AE8" s="755"/>
      <c r="AF8" s="755"/>
      <c r="AG8" s="755"/>
      <c r="AH8" s="755"/>
      <c r="AI8" s="756"/>
      <c r="AJ8" s="754" t="s">
        <v>370</v>
      </c>
      <c r="AK8" s="755"/>
      <c r="AL8" s="756"/>
    </row>
    <row r="9" spans="1:41" s="65" customFormat="1" ht="19.5">
      <c r="A9" s="33"/>
      <c r="B9" s="34"/>
      <c r="C9" s="35"/>
      <c r="D9" s="792"/>
      <c r="E9" s="36" t="s">
        <v>54</v>
      </c>
      <c r="F9" s="764"/>
      <c r="G9" s="43" t="s">
        <v>55</v>
      </c>
      <c r="H9" s="764"/>
      <c r="I9" s="43" t="s">
        <v>56</v>
      </c>
      <c r="J9" s="764"/>
      <c r="K9" s="764"/>
      <c r="L9" s="43" t="s">
        <v>57</v>
      </c>
      <c r="M9" s="36" t="s">
        <v>54</v>
      </c>
      <c r="N9" s="764"/>
      <c r="O9" s="43" t="s">
        <v>55</v>
      </c>
      <c r="P9" s="764"/>
      <c r="Q9" s="43" t="s">
        <v>56</v>
      </c>
      <c r="R9" s="764"/>
      <c r="S9" s="783"/>
      <c r="T9" s="665" t="s">
        <v>339</v>
      </c>
      <c r="U9" s="757"/>
      <c r="V9" s="627" t="s">
        <v>340</v>
      </c>
      <c r="W9" s="757"/>
      <c r="X9" s="627" t="s">
        <v>341</v>
      </c>
      <c r="Y9" s="757"/>
      <c r="Z9" s="794"/>
      <c r="AA9" s="627" t="s">
        <v>342</v>
      </c>
      <c r="AB9" s="671" t="s">
        <v>339</v>
      </c>
      <c r="AC9" s="757"/>
      <c r="AD9" s="627" t="s">
        <v>340</v>
      </c>
      <c r="AE9" s="757"/>
      <c r="AF9" s="627" t="s">
        <v>341</v>
      </c>
      <c r="AG9" s="757"/>
      <c r="AH9" s="794"/>
      <c r="AI9" s="627" t="s">
        <v>342</v>
      </c>
      <c r="AJ9" s="726" t="s">
        <v>339</v>
      </c>
      <c r="AK9" s="757"/>
      <c r="AL9" s="627" t="s">
        <v>340</v>
      </c>
      <c r="AM9" s="633"/>
      <c r="AN9" s="22"/>
      <c r="AO9" s="22"/>
    </row>
    <row r="10" spans="1:41" s="620" customFormat="1" ht="14.25" customHeight="1">
      <c r="A10" s="617"/>
      <c r="B10" s="49"/>
      <c r="C10" s="49"/>
      <c r="D10" s="792"/>
      <c r="E10" s="40" t="s">
        <v>58</v>
      </c>
      <c r="F10" s="765"/>
      <c r="G10" s="618" t="s">
        <v>59</v>
      </c>
      <c r="H10" s="765"/>
      <c r="I10" s="618" t="s">
        <v>60</v>
      </c>
      <c r="J10" s="765"/>
      <c r="K10" s="765"/>
      <c r="L10" s="618" t="s">
        <v>61</v>
      </c>
      <c r="M10" s="40" t="s">
        <v>58</v>
      </c>
      <c r="N10" s="765"/>
      <c r="O10" s="618" t="s">
        <v>59</v>
      </c>
      <c r="P10" s="765"/>
      <c r="Q10" s="618" t="s">
        <v>60</v>
      </c>
      <c r="R10" s="765"/>
      <c r="S10" s="784"/>
      <c r="T10" s="657" t="s">
        <v>58</v>
      </c>
      <c r="U10" s="758"/>
      <c r="V10" s="658" t="s">
        <v>59</v>
      </c>
      <c r="W10" s="758"/>
      <c r="X10" s="658" t="s">
        <v>60</v>
      </c>
      <c r="Y10" s="758"/>
      <c r="Z10" s="795"/>
      <c r="AA10" s="658" t="s">
        <v>61</v>
      </c>
      <c r="AB10" s="657" t="s">
        <v>58</v>
      </c>
      <c r="AC10" s="758"/>
      <c r="AD10" s="658" t="s">
        <v>59</v>
      </c>
      <c r="AE10" s="758"/>
      <c r="AF10" s="658" t="s">
        <v>60</v>
      </c>
      <c r="AG10" s="758"/>
      <c r="AH10" s="795"/>
      <c r="AI10" s="658" t="s">
        <v>61</v>
      </c>
      <c r="AJ10" s="657" t="s">
        <v>58</v>
      </c>
      <c r="AK10" s="758"/>
      <c r="AL10" s="658" t="s">
        <v>59</v>
      </c>
      <c r="AM10" s="634"/>
      <c r="AN10" s="619"/>
      <c r="AO10" s="619"/>
    </row>
    <row r="11" spans="1:41" ht="22.5" hidden="1" customHeight="1">
      <c r="A11" s="37"/>
      <c r="B11" s="48"/>
      <c r="C11" s="49"/>
      <c r="D11" s="53"/>
      <c r="E11" s="38"/>
      <c r="F11" s="765"/>
      <c r="G11" s="66"/>
      <c r="H11" s="765"/>
      <c r="I11" s="66"/>
      <c r="J11" s="765"/>
      <c r="K11" s="765"/>
      <c r="L11" s="66"/>
      <c r="M11" s="38"/>
      <c r="N11" s="765"/>
      <c r="O11" s="66"/>
      <c r="P11" s="765"/>
      <c r="Q11" s="66"/>
      <c r="R11" s="765"/>
      <c r="S11" s="784"/>
      <c r="T11" s="666"/>
      <c r="U11" s="758"/>
      <c r="V11" s="659"/>
      <c r="W11" s="758"/>
      <c r="X11" s="659"/>
      <c r="Y11" s="758"/>
      <c r="Z11" s="795"/>
      <c r="AA11" s="659"/>
      <c r="AB11" s="672"/>
      <c r="AC11" s="758"/>
      <c r="AD11" s="659"/>
      <c r="AE11" s="758"/>
      <c r="AF11" s="659"/>
      <c r="AG11" s="758"/>
      <c r="AH11" s="795"/>
      <c r="AI11" s="659"/>
      <c r="AJ11" s="727"/>
      <c r="AK11" s="758"/>
      <c r="AL11" s="659"/>
    </row>
    <row r="12" spans="1:41" ht="22.5" customHeight="1">
      <c r="A12" s="786" t="s">
        <v>321</v>
      </c>
      <c r="B12" s="778"/>
      <c r="C12" s="25" t="s">
        <v>46</v>
      </c>
      <c r="D12" s="55"/>
      <c r="E12" s="67">
        <v>448.55000000000007</v>
      </c>
      <c r="F12" s="765"/>
      <c r="G12" s="67">
        <v>518.55000000000007</v>
      </c>
      <c r="H12" s="765"/>
      <c r="I12" s="67">
        <v>506.5</v>
      </c>
      <c r="J12" s="765"/>
      <c r="K12" s="765"/>
      <c r="L12" s="67">
        <v>399.3</v>
      </c>
      <c r="M12" s="68">
        <v>450.8</v>
      </c>
      <c r="N12" s="765"/>
      <c r="O12" s="67">
        <v>497</v>
      </c>
      <c r="P12" s="765"/>
      <c r="Q12" s="67">
        <v>499.30000000000007</v>
      </c>
      <c r="R12" s="765"/>
      <c r="S12" s="784"/>
      <c r="T12" s="660">
        <v>535</v>
      </c>
      <c r="U12" s="758"/>
      <c r="V12" s="661">
        <v>611</v>
      </c>
      <c r="W12" s="758"/>
      <c r="X12" s="661">
        <v>607</v>
      </c>
      <c r="Y12" s="758"/>
      <c r="Z12" s="795"/>
      <c r="AA12" s="661">
        <v>602</v>
      </c>
      <c r="AB12" s="676">
        <v>597</v>
      </c>
      <c r="AC12" s="758"/>
      <c r="AD12" s="663">
        <v>624</v>
      </c>
      <c r="AE12" s="758"/>
      <c r="AF12" s="663">
        <v>631</v>
      </c>
      <c r="AG12" s="758"/>
      <c r="AH12" s="795"/>
      <c r="AI12" s="663">
        <v>634</v>
      </c>
      <c r="AJ12" s="676">
        <v>652</v>
      </c>
      <c r="AK12" s="758"/>
      <c r="AL12" s="663">
        <v>716</v>
      </c>
    </row>
    <row r="13" spans="1:41" ht="22.5" customHeight="1">
      <c r="A13" s="777" t="s">
        <v>47</v>
      </c>
      <c r="B13" s="778"/>
      <c r="C13" s="42" t="s">
        <v>48</v>
      </c>
      <c r="D13" s="46"/>
      <c r="E13" s="68">
        <v>293.99999999999994</v>
      </c>
      <c r="F13" s="765"/>
      <c r="G13" s="67">
        <v>292.99999999999994</v>
      </c>
      <c r="H13" s="765"/>
      <c r="I13" s="67">
        <v>319.70000000000005</v>
      </c>
      <c r="J13" s="765"/>
      <c r="K13" s="765"/>
      <c r="L13" s="67">
        <v>314.50000000000006</v>
      </c>
      <c r="M13" s="68">
        <v>350.50000000000006</v>
      </c>
      <c r="N13" s="765"/>
      <c r="O13" s="67">
        <v>355.30000000000007</v>
      </c>
      <c r="P13" s="765"/>
      <c r="Q13" s="67">
        <v>352.5</v>
      </c>
      <c r="R13" s="765"/>
      <c r="S13" s="784"/>
      <c r="T13" s="660">
        <v>481</v>
      </c>
      <c r="U13" s="758"/>
      <c r="V13" s="661">
        <v>563</v>
      </c>
      <c r="W13" s="758"/>
      <c r="X13" s="661">
        <v>520</v>
      </c>
      <c r="Y13" s="758"/>
      <c r="Z13" s="795"/>
      <c r="AA13" s="661">
        <v>578</v>
      </c>
      <c r="AB13" s="676">
        <v>595</v>
      </c>
      <c r="AC13" s="758"/>
      <c r="AD13" s="663">
        <v>560</v>
      </c>
      <c r="AE13" s="758"/>
      <c r="AF13" s="663">
        <v>538</v>
      </c>
      <c r="AG13" s="758"/>
      <c r="AH13" s="795"/>
      <c r="AI13" s="663">
        <v>506</v>
      </c>
      <c r="AJ13" s="676">
        <v>532</v>
      </c>
      <c r="AK13" s="758"/>
      <c r="AL13" s="663">
        <v>515</v>
      </c>
    </row>
    <row r="14" spans="1:41">
      <c r="A14" s="779" t="s">
        <v>49</v>
      </c>
      <c r="B14" s="780"/>
      <c r="C14" s="54" t="s">
        <v>50</v>
      </c>
      <c r="D14" s="55"/>
      <c r="E14" s="69">
        <v>809.45000000000016</v>
      </c>
      <c r="F14" s="765"/>
      <c r="G14" s="70">
        <v>836.45000000000016</v>
      </c>
      <c r="H14" s="765"/>
      <c r="I14" s="67">
        <v>752.00000000000023</v>
      </c>
      <c r="J14" s="765"/>
      <c r="K14" s="765"/>
      <c r="L14" s="67">
        <v>646.60000000000025</v>
      </c>
      <c r="M14" s="69">
        <v>730.00000000000023</v>
      </c>
      <c r="N14" s="765"/>
      <c r="O14" s="70">
        <v>769.30000000000018</v>
      </c>
      <c r="P14" s="765"/>
      <c r="Q14" s="70">
        <v>766.30000000000007</v>
      </c>
      <c r="R14" s="765"/>
      <c r="S14" s="784"/>
      <c r="T14" s="662">
        <v>746</v>
      </c>
      <c r="U14" s="758"/>
      <c r="V14" s="663">
        <v>767</v>
      </c>
      <c r="W14" s="758"/>
      <c r="X14" s="663">
        <v>794</v>
      </c>
      <c r="Y14" s="758"/>
      <c r="Z14" s="795"/>
      <c r="AA14" s="661">
        <v>803</v>
      </c>
      <c r="AB14" s="662">
        <v>1046</v>
      </c>
      <c r="AC14" s="758"/>
      <c r="AD14" s="663">
        <v>1128</v>
      </c>
      <c r="AE14" s="758"/>
      <c r="AF14" s="663">
        <v>973</v>
      </c>
      <c r="AG14" s="758"/>
      <c r="AH14" s="795"/>
      <c r="AI14" s="663">
        <v>910</v>
      </c>
      <c r="AJ14" s="662">
        <v>1090</v>
      </c>
      <c r="AK14" s="758"/>
      <c r="AL14" s="663">
        <v>1202</v>
      </c>
    </row>
    <row r="15" spans="1:41">
      <c r="A15" s="781" t="s">
        <v>51</v>
      </c>
      <c r="B15" s="782"/>
      <c r="C15" s="71" t="s">
        <v>52</v>
      </c>
      <c r="D15" s="56"/>
      <c r="E15" s="69">
        <v>1579</v>
      </c>
      <c r="F15" s="766"/>
      <c r="G15" s="70">
        <v>1677</v>
      </c>
      <c r="H15" s="766"/>
      <c r="I15" s="70">
        <v>1608</v>
      </c>
      <c r="J15" s="766"/>
      <c r="K15" s="766"/>
      <c r="L15" s="70">
        <v>1386</v>
      </c>
      <c r="M15" s="69">
        <v>1538</v>
      </c>
      <c r="N15" s="766"/>
      <c r="O15" s="70">
        <v>1632</v>
      </c>
      <c r="P15" s="766"/>
      <c r="Q15" s="70">
        <v>1629</v>
      </c>
      <c r="R15" s="766"/>
      <c r="S15" s="785"/>
      <c r="T15" s="662">
        <v>1792</v>
      </c>
      <c r="U15" s="759"/>
      <c r="V15" s="663">
        <v>1964</v>
      </c>
      <c r="W15" s="759"/>
      <c r="X15" s="663">
        <v>1950</v>
      </c>
      <c r="Y15" s="759"/>
      <c r="Z15" s="796"/>
      <c r="AA15" s="663">
        <v>2012</v>
      </c>
      <c r="AB15" s="662">
        <v>2257</v>
      </c>
      <c r="AC15" s="759"/>
      <c r="AD15" s="663">
        <v>2379</v>
      </c>
      <c r="AE15" s="759"/>
      <c r="AF15" s="663">
        <v>2225</v>
      </c>
      <c r="AG15" s="759"/>
      <c r="AH15" s="796"/>
      <c r="AI15" s="663">
        <v>2190</v>
      </c>
      <c r="AJ15" s="662">
        <v>2382</v>
      </c>
      <c r="AK15" s="759"/>
      <c r="AL15" s="663">
        <v>2569</v>
      </c>
    </row>
    <row r="16" spans="1:41">
      <c r="A16" s="615" t="s">
        <v>319</v>
      </c>
      <c r="B16" s="609"/>
      <c r="C16" s="610"/>
      <c r="D16" s="611"/>
      <c r="E16" s="612"/>
      <c r="F16" s="613"/>
      <c r="G16" s="613"/>
      <c r="H16" s="614"/>
      <c r="I16" s="613"/>
      <c r="J16" s="613"/>
      <c r="K16" s="613"/>
      <c r="L16" s="613"/>
      <c r="M16" s="612"/>
      <c r="N16" s="613"/>
      <c r="O16" s="613"/>
      <c r="P16" s="614"/>
      <c r="Q16" s="613"/>
      <c r="R16" s="613"/>
      <c r="S16" s="613"/>
      <c r="T16" s="612"/>
      <c r="U16" s="613"/>
      <c r="V16" s="613"/>
      <c r="W16" s="614"/>
      <c r="X16" s="613"/>
      <c r="Y16" s="613"/>
      <c r="Z16" s="613"/>
      <c r="AA16" s="613"/>
      <c r="AB16" s="612"/>
      <c r="AC16" s="613"/>
      <c r="AD16" s="613"/>
      <c r="AE16" s="677"/>
      <c r="AF16" s="613"/>
      <c r="AG16" s="613"/>
      <c r="AH16" s="613"/>
      <c r="AI16" s="613"/>
      <c r="AJ16" s="612"/>
      <c r="AK16" s="613"/>
      <c r="AL16" s="613"/>
    </row>
    <row r="17" spans="1:41">
      <c r="A17" s="609" t="s">
        <v>310</v>
      </c>
      <c r="B17" s="609"/>
      <c r="C17" s="610"/>
      <c r="D17" s="611"/>
      <c r="E17" s="612"/>
      <c r="F17" s="613"/>
      <c r="G17" s="613"/>
      <c r="H17" s="614"/>
      <c r="I17" s="613"/>
      <c r="J17" s="613"/>
      <c r="K17" s="613"/>
      <c r="L17" s="613"/>
      <c r="M17" s="612"/>
      <c r="N17" s="613"/>
      <c r="O17" s="613"/>
      <c r="P17" s="614"/>
      <c r="Q17" s="613"/>
      <c r="R17" s="613"/>
      <c r="S17" s="613"/>
      <c r="T17" s="612"/>
      <c r="U17" s="613"/>
      <c r="V17" s="613"/>
      <c r="W17" s="614"/>
      <c r="X17" s="613"/>
      <c r="Y17" s="613"/>
      <c r="Z17" s="613"/>
      <c r="AA17" s="613"/>
      <c r="AB17" s="612"/>
      <c r="AC17" s="613"/>
      <c r="AD17" s="613"/>
      <c r="AE17" s="677"/>
      <c r="AF17" s="613"/>
      <c r="AG17" s="613"/>
      <c r="AH17" s="613"/>
      <c r="AI17" s="613"/>
      <c r="AJ17" s="612"/>
      <c r="AK17" s="613"/>
      <c r="AL17" s="613"/>
    </row>
    <row r="18" spans="1:41" ht="23.25" customHeight="1">
      <c r="A18" s="27"/>
      <c r="B18" s="23"/>
      <c r="C18" s="25"/>
      <c r="D18" s="25"/>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row>
    <row r="19" spans="1:41" ht="23.25" customHeight="1">
      <c r="A19" s="29" t="s">
        <v>307</v>
      </c>
      <c r="B19" s="29"/>
      <c r="C19" s="52"/>
      <c r="D19" s="64"/>
      <c r="E19" s="26"/>
      <c r="F19" s="28"/>
      <c r="G19" s="28"/>
      <c r="H19" s="28"/>
      <c r="I19" s="63"/>
      <c r="J19" s="28"/>
      <c r="K19" s="63"/>
      <c r="L19" s="63"/>
      <c r="M19" s="72"/>
      <c r="N19" s="72"/>
      <c r="O19" s="73"/>
      <c r="P19" s="63"/>
      <c r="Q19" s="63"/>
      <c r="R19" s="28"/>
      <c r="S19" s="63"/>
      <c r="T19" s="72"/>
      <c r="U19" s="72"/>
      <c r="V19" s="73"/>
      <c r="W19" s="63"/>
      <c r="X19" s="63"/>
      <c r="Y19" s="28"/>
      <c r="Z19" s="63"/>
      <c r="AA19" s="26"/>
      <c r="AB19" s="678"/>
      <c r="AC19" s="678"/>
      <c r="AD19" s="679"/>
      <c r="AE19" s="674"/>
      <c r="AF19" s="674"/>
      <c r="AG19" s="28"/>
      <c r="AH19" s="674"/>
      <c r="AI19" s="26"/>
      <c r="AJ19" s="678"/>
      <c r="AK19" s="678"/>
      <c r="AL19" s="679"/>
    </row>
    <row r="20" spans="1:41" ht="17.25" customHeight="1">
      <c r="A20" s="30"/>
      <c r="B20" s="31"/>
      <c r="C20" s="32"/>
      <c r="D20" s="797"/>
      <c r="E20" s="774" t="s">
        <v>30</v>
      </c>
      <c r="F20" s="775"/>
      <c r="G20" s="775"/>
      <c r="H20" s="775"/>
      <c r="I20" s="775"/>
      <c r="J20" s="775"/>
      <c r="K20" s="775"/>
      <c r="L20" s="776"/>
      <c r="M20" s="774" t="s">
        <v>31</v>
      </c>
      <c r="N20" s="775"/>
      <c r="O20" s="775"/>
      <c r="P20" s="775"/>
      <c r="Q20" s="775"/>
      <c r="R20" s="775"/>
      <c r="S20" s="775"/>
      <c r="T20" s="754" t="s">
        <v>326</v>
      </c>
      <c r="U20" s="755"/>
      <c r="V20" s="755"/>
      <c r="W20" s="755"/>
      <c r="X20" s="755"/>
      <c r="Y20" s="755"/>
      <c r="Z20" s="755"/>
      <c r="AA20" s="756"/>
      <c r="AB20" s="754" t="s">
        <v>344</v>
      </c>
      <c r="AC20" s="755"/>
      <c r="AD20" s="755"/>
      <c r="AE20" s="755"/>
      <c r="AF20" s="755"/>
      <c r="AG20" s="755"/>
      <c r="AH20" s="755"/>
      <c r="AI20" s="756"/>
      <c r="AJ20" s="754" t="s">
        <v>370</v>
      </c>
      <c r="AK20" s="755"/>
      <c r="AL20" s="756"/>
    </row>
    <row r="21" spans="1:41" ht="22.5">
      <c r="A21" s="33"/>
      <c r="B21" s="34"/>
      <c r="C21" s="35"/>
      <c r="D21" s="798"/>
      <c r="E21" s="36" t="s">
        <v>32</v>
      </c>
      <c r="F21" s="36" t="s">
        <v>33</v>
      </c>
      <c r="G21" s="36" t="s">
        <v>40</v>
      </c>
      <c r="H21" s="36" t="s">
        <v>35</v>
      </c>
      <c r="I21" s="36" t="s">
        <v>36</v>
      </c>
      <c r="J21" s="36" t="s">
        <v>37</v>
      </c>
      <c r="K21" s="36" t="s">
        <v>38</v>
      </c>
      <c r="L21" s="36" t="s">
        <v>39</v>
      </c>
      <c r="M21" s="36" t="s">
        <v>32</v>
      </c>
      <c r="N21" s="36" t="s">
        <v>33</v>
      </c>
      <c r="O21" s="36" t="s">
        <v>40</v>
      </c>
      <c r="P21" s="36" t="s">
        <v>35</v>
      </c>
      <c r="Q21" s="36" t="s">
        <v>36</v>
      </c>
      <c r="R21" s="36" t="s">
        <v>37</v>
      </c>
      <c r="S21" s="36" t="s">
        <v>38</v>
      </c>
      <c r="T21" s="667" t="s">
        <v>32</v>
      </c>
      <c r="U21" s="667" t="s">
        <v>33</v>
      </c>
      <c r="V21" s="667" t="s">
        <v>40</v>
      </c>
      <c r="W21" s="667" t="s">
        <v>35</v>
      </c>
      <c r="X21" s="667" t="s">
        <v>36</v>
      </c>
      <c r="Y21" s="667" t="s">
        <v>37</v>
      </c>
      <c r="Z21" s="667" t="s">
        <v>38</v>
      </c>
      <c r="AA21" s="667" t="s">
        <v>39</v>
      </c>
      <c r="AB21" s="669" t="s">
        <v>32</v>
      </c>
      <c r="AC21" s="669" t="s">
        <v>33</v>
      </c>
      <c r="AD21" s="669" t="s">
        <v>40</v>
      </c>
      <c r="AE21" s="669" t="s">
        <v>35</v>
      </c>
      <c r="AF21" s="669" t="s">
        <v>36</v>
      </c>
      <c r="AG21" s="669" t="s">
        <v>37</v>
      </c>
      <c r="AH21" s="669" t="s">
        <v>38</v>
      </c>
      <c r="AI21" s="669" t="s">
        <v>39</v>
      </c>
      <c r="AJ21" s="728" t="s">
        <v>32</v>
      </c>
      <c r="AK21" s="728" t="s">
        <v>33</v>
      </c>
      <c r="AL21" s="728" t="s">
        <v>40</v>
      </c>
      <c r="AM21" s="635"/>
      <c r="AN21" s="74"/>
      <c r="AO21" s="75"/>
    </row>
    <row r="22" spans="1:41" s="620" customFormat="1" ht="14.25" customHeight="1">
      <c r="A22" s="37"/>
      <c r="B22" s="48"/>
      <c r="C22" s="49"/>
      <c r="D22" s="798"/>
      <c r="E22" s="38" t="s">
        <v>32</v>
      </c>
      <c r="F22" s="38" t="s">
        <v>33</v>
      </c>
      <c r="G22" s="38" t="s">
        <v>41</v>
      </c>
      <c r="H22" s="38" t="s">
        <v>35</v>
      </c>
      <c r="I22" s="38" t="s">
        <v>42</v>
      </c>
      <c r="J22" s="39" t="s">
        <v>37</v>
      </c>
      <c r="K22" s="39" t="s">
        <v>44</v>
      </c>
      <c r="L22" s="38" t="s">
        <v>43</v>
      </c>
      <c r="M22" s="38" t="s">
        <v>32</v>
      </c>
      <c r="N22" s="38" t="s">
        <v>33</v>
      </c>
      <c r="O22" s="38" t="s">
        <v>41</v>
      </c>
      <c r="P22" s="38" t="s">
        <v>35</v>
      </c>
      <c r="Q22" s="38" t="s">
        <v>42</v>
      </c>
      <c r="R22" s="39" t="s">
        <v>37</v>
      </c>
      <c r="S22" s="39" t="s">
        <v>44</v>
      </c>
      <c r="T22" s="668" t="s">
        <v>32</v>
      </c>
      <c r="U22" s="668" t="s">
        <v>33</v>
      </c>
      <c r="V22" s="668" t="s">
        <v>41</v>
      </c>
      <c r="W22" s="668" t="s">
        <v>35</v>
      </c>
      <c r="X22" s="668" t="s">
        <v>42</v>
      </c>
      <c r="Y22" s="39" t="s">
        <v>37</v>
      </c>
      <c r="Z22" s="39" t="s">
        <v>44</v>
      </c>
      <c r="AA22" s="668" t="s">
        <v>43</v>
      </c>
      <c r="AB22" s="670" t="s">
        <v>345</v>
      </c>
      <c r="AC22" s="670" t="s">
        <v>33</v>
      </c>
      <c r="AD22" s="670" t="s">
        <v>41</v>
      </c>
      <c r="AE22" s="670" t="s">
        <v>35</v>
      </c>
      <c r="AF22" s="670" t="s">
        <v>42</v>
      </c>
      <c r="AG22" s="39" t="s">
        <v>37</v>
      </c>
      <c r="AH22" s="39" t="s">
        <v>44</v>
      </c>
      <c r="AI22" s="670" t="s">
        <v>43</v>
      </c>
      <c r="AJ22" s="729" t="s">
        <v>345</v>
      </c>
      <c r="AK22" s="729" t="s">
        <v>33</v>
      </c>
      <c r="AL22" s="729" t="s">
        <v>41</v>
      </c>
      <c r="AM22" s="635"/>
      <c r="AN22" s="621"/>
      <c r="AO22" s="622"/>
    </row>
    <row r="23" spans="1:41" s="82" customFormat="1" ht="22.5" customHeight="1">
      <c r="A23" s="769" t="s">
        <v>322</v>
      </c>
      <c r="B23" s="770"/>
      <c r="C23" s="24" t="s">
        <v>62</v>
      </c>
      <c r="D23" s="98" t="s">
        <v>63</v>
      </c>
      <c r="E23" s="77">
        <v>122</v>
      </c>
      <c r="F23" s="77">
        <v>162</v>
      </c>
      <c r="G23" s="77">
        <v>284</v>
      </c>
      <c r="H23" s="77">
        <v>128</v>
      </c>
      <c r="I23" s="623">
        <v>412</v>
      </c>
      <c r="J23" s="623">
        <v>274</v>
      </c>
      <c r="K23" s="623">
        <f>+L23-G23</f>
        <v>402</v>
      </c>
      <c r="L23" s="623">
        <v>686</v>
      </c>
      <c r="M23" s="77">
        <v>109</v>
      </c>
      <c r="N23" s="77">
        <v>126</v>
      </c>
      <c r="O23" s="623">
        <v>234</v>
      </c>
      <c r="P23" s="623">
        <v>122</v>
      </c>
      <c r="Q23" s="623">
        <v>356</v>
      </c>
      <c r="R23" s="625">
        <v>150</v>
      </c>
      <c r="S23" s="623" t="e">
        <f>+#REF!-O23</f>
        <v>#REF!</v>
      </c>
      <c r="T23" s="77">
        <v>94</v>
      </c>
      <c r="U23" s="77">
        <v>118</v>
      </c>
      <c r="V23" s="77">
        <v>212</v>
      </c>
      <c r="W23" s="77">
        <v>132</v>
      </c>
      <c r="X23" s="77">
        <v>344</v>
      </c>
      <c r="Y23" s="47">
        <v>192</v>
      </c>
      <c r="Z23" s="623">
        <v>324</v>
      </c>
      <c r="AA23" s="77">
        <v>536</v>
      </c>
      <c r="AB23" s="77">
        <v>126</v>
      </c>
      <c r="AC23" s="77">
        <v>159</v>
      </c>
      <c r="AD23" s="77">
        <v>285</v>
      </c>
      <c r="AE23" s="77">
        <v>147</v>
      </c>
      <c r="AF23" s="77">
        <v>433</v>
      </c>
      <c r="AG23" s="47">
        <v>247</v>
      </c>
      <c r="AH23" s="623">
        <v>395</v>
      </c>
      <c r="AI23" s="77">
        <v>680</v>
      </c>
      <c r="AJ23" s="77">
        <v>148</v>
      </c>
      <c r="AK23" s="77">
        <v>190</v>
      </c>
      <c r="AL23" s="77">
        <v>338</v>
      </c>
      <c r="AM23" s="86"/>
      <c r="AN23" s="84"/>
      <c r="AO23" s="85"/>
    </row>
    <row r="24" spans="1:41" s="82" customFormat="1" ht="22.5" customHeight="1">
      <c r="A24" s="771"/>
      <c r="B24" s="770"/>
      <c r="C24" s="24" t="s">
        <v>64</v>
      </c>
      <c r="D24" s="24" t="s">
        <v>65</v>
      </c>
      <c r="E24" s="77">
        <v>138</v>
      </c>
      <c r="F24" s="77">
        <v>127</v>
      </c>
      <c r="G24" s="77">
        <v>265</v>
      </c>
      <c r="H24" s="77">
        <v>132</v>
      </c>
      <c r="I24" s="623">
        <v>397</v>
      </c>
      <c r="J24" s="623">
        <v>132</v>
      </c>
      <c r="K24" s="623">
        <f t="shared" ref="K24:K34" si="0">+L24-G24</f>
        <v>264</v>
      </c>
      <c r="L24" s="623">
        <v>529</v>
      </c>
      <c r="M24" s="77">
        <v>139</v>
      </c>
      <c r="N24" s="77">
        <v>139</v>
      </c>
      <c r="O24" s="623">
        <v>278</v>
      </c>
      <c r="P24" s="623">
        <v>143</v>
      </c>
      <c r="Q24" s="623">
        <v>421</v>
      </c>
      <c r="R24" s="625">
        <v>153</v>
      </c>
      <c r="S24" s="623" t="e">
        <f>+#REF!-O24</f>
        <v>#REF!</v>
      </c>
      <c r="T24" s="77">
        <v>154</v>
      </c>
      <c r="U24" s="77">
        <v>154</v>
      </c>
      <c r="V24" s="77">
        <v>307</v>
      </c>
      <c r="W24" s="77">
        <v>151</v>
      </c>
      <c r="X24" s="77">
        <v>458</v>
      </c>
      <c r="Y24" s="47">
        <v>148</v>
      </c>
      <c r="Z24" s="623">
        <v>299</v>
      </c>
      <c r="AA24" s="77">
        <v>606</v>
      </c>
      <c r="AB24" s="77">
        <v>151</v>
      </c>
      <c r="AC24" s="77">
        <v>153</v>
      </c>
      <c r="AD24" s="77">
        <v>304</v>
      </c>
      <c r="AE24" s="77">
        <v>156</v>
      </c>
      <c r="AF24" s="77">
        <v>460</v>
      </c>
      <c r="AG24" s="47">
        <v>157</v>
      </c>
      <c r="AH24" s="623">
        <v>313</v>
      </c>
      <c r="AI24" s="77">
        <v>617</v>
      </c>
      <c r="AJ24" s="77">
        <v>157</v>
      </c>
      <c r="AK24" s="77">
        <v>160</v>
      </c>
      <c r="AL24" s="77">
        <v>318</v>
      </c>
      <c r="AM24" s="86"/>
      <c r="AN24" s="84"/>
      <c r="AO24" s="85"/>
    </row>
    <row r="25" spans="1:41" s="82" customFormat="1" ht="22.5" customHeight="1">
      <c r="A25" s="772"/>
      <c r="B25" s="773"/>
      <c r="C25" s="44" t="s">
        <v>66</v>
      </c>
      <c r="D25" s="87" t="s">
        <v>67</v>
      </c>
      <c r="E25" s="78">
        <v>260</v>
      </c>
      <c r="F25" s="78">
        <v>289</v>
      </c>
      <c r="G25" s="78">
        <v>549</v>
      </c>
      <c r="H25" s="78">
        <v>260</v>
      </c>
      <c r="I25" s="79">
        <v>809</v>
      </c>
      <c r="J25" s="79">
        <v>406</v>
      </c>
      <c r="K25" s="79">
        <f t="shared" si="0"/>
        <v>666</v>
      </c>
      <c r="L25" s="79">
        <v>1215</v>
      </c>
      <c r="M25" s="78">
        <v>248</v>
      </c>
      <c r="N25" s="78">
        <v>265</v>
      </c>
      <c r="O25" s="79">
        <v>513</v>
      </c>
      <c r="P25" s="79">
        <v>265</v>
      </c>
      <c r="Q25" s="79">
        <v>777</v>
      </c>
      <c r="R25" s="626">
        <v>302</v>
      </c>
      <c r="S25" s="79" t="e">
        <f>+#REF!-O25</f>
        <v>#REF!</v>
      </c>
      <c r="T25" s="78">
        <v>247</v>
      </c>
      <c r="U25" s="78">
        <v>272</v>
      </c>
      <c r="V25" s="78">
        <v>519</v>
      </c>
      <c r="W25" s="78">
        <v>283</v>
      </c>
      <c r="X25" s="78">
        <v>802</v>
      </c>
      <c r="Y25" s="88">
        <v>340</v>
      </c>
      <c r="Z25" s="79">
        <v>623</v>
      </c>
      <c r="AA25" s="78">
        <v>1142</v>
      </c>
      <c r="AB25" s="69">
        <v>278</v>
      </c>
      <c r="AC25" s="69">
        <v>312</v>
      </c>
      <c r="AD25" s="69">
        <v>589</v>
      </c>
      <c r="AE25" s="69">
        <v>304</v>
      </c>
      <c r="AF25" s="69">
        <v>893</v>
      </c>
      <c r="AG25" s="680">
        <v>404</v>
      </c>
      <c r="AH25" s="662">
        <v>708</v>
      </c>
      <c r="AI25" s="69">
        <v>1297</v>
      </c>
      <c r="AJ25" s="69">
        <v>305</v>
      </c>
      <c r="AK25" s="69">
        <v>351</v>
      </c>
      <c r="AL25" s="69">
        <v>656</v>
      </c>
      <c r="AM25" s="86"/>
      <c r="AN25" s="84"/>
      <c r="AO25" s="85"/>
    </row>
    <row r="26" spans="1:41" s="82" customFormat="1" ht="22.5" customHeight="1">
      <c r="A26" s="793" t="s">
        <v>346</v>
      </c>
      <c r="B26" s="770"/>
      <c r="C26" s="24" t="s">
        <v>62</v>
      </c>
      <c r="D26" s="83" t="s">
        <v>63</v>
      </c>
      <c r="E26" s="76"/>
      <c r="F26" s="76"/>
      <c r="G26" s="76"/>
      <c r="H26" s="76"/>
      <c r="I26" s="624"/>
      <c r="J26" s="624"/>
      <c r="K26" s="624"/>
      <c r="L26" s="624"/>
      <c r="M26" s="76"/>
      <c r="N26" s="76"/>
      <c r="O26" s="624"/>
      <c r="P26" s="624"/>
      <c r="Q26" s="624"/>
      <c r="R26" s="627"/>
      <c r="S26" s="624"/>
      <c r="T26" s="76">
        <v>115</v>
      </c>
      <c r="U26" s="76">
        <v>143</v>
      </c>
      <c r="V26" s="76">
        <v>258</v>
      </c>
      <c r="W26" s="76">
        <v>147</v>
      </c>
      <c r="X26" s="76">
        <v>405</v>
      </c>
      <c r="Y26" s="627">
        <v>202</v>
      </c>
      <c r="Z26" s="624">
        <v>349</v>
      </c>
      <c r="AA26" s="76">
        <v>607</v>
      </c>
      <c r="AB26" s="76">
        <v>136</v>
      </c>
      <c r="AC26" s="76">
        <v>177</v>
      </c>
      <c r="AD26" s="76">
        <v>313</v>
      </c>
      <c r="AE26" s="76">
        <v>181</v>
      </c>
      <c r="AF26" s="76">
        <v>494</v>
      </c>
      <c r="AG26" s="627">
        <v>219</v>
      </c>
      <c r="AH26" s="624">
        <v>400</v>
      </c>
      <c r="AI26" s="76">
        <v>713</v>
      </c>
      <c r="AJ26" s="76">
        <v>137</v>
      </c>
      <c r="AK26" s="76">
        <v>166</v>
      </c>
      <c r="AL26" s="76">
        <v>303</v>
      </c>
      <c r="AM26" s="86"/>
      <c r="AN26" s="84"/>
      <c r="AO26" s="85"/>
    </row>
    <row r="27" spans="1:41" s="82" customFormat="1" ht="22.5" customHeight="1">
      <c r="A27" s="771"/>
      <c r="B27" s="770"/>
      <c r="C27" s="24" t="s">
        <v>64</v>
      </c>
      <c r="D27" s="24" t="s">
        <v>65</v>
      </c>
      <c r="E27" s="77"/>
      <c r="F27" s="77"/>
      <c r="G27" s="77"/>
      <c r="H27" s="77"/>
      <c r="I27" s="623"/>
      <c r="J27" s="623"/>
      <c r="K27" s="623"/>
      <c r="L27" s="623"/>
      <c r="M27" s="77"/>
      <c r="N27" s="77"/>
      <c r="O27" s="623"/>
      <c r="P27" s="623"/>
      <c r="Q27" s="623"/>
      <c r="R27" s="625"/>
      <c r="S27" s="623"/>
      <c r="T27" s="77">
        <v>80</v>
      </c>
      <c r="U27" s="77">
        <v>81</v>
      </c>
      <c r="V27" s="77">
        <v>162</v>
      </c>
      <c r="W27" s="77">
        <v>84</v>
      </c>
      <c r="X27" s="77">
        <v>245</v>
      </c>
      <c r="Y27" s="47">
        <v>87</v>
      </c>
      <c r="Z27" s="623">
        <v>170</v>
      </c>
      <c r="AA27" s="77">
        <v>332</v>
      </c>
      <c r="AB27" s="77">
        <v>75</v>
      </c>
      <c r="AC27" s="77">
        <v>67</v>
      </c>
      <c r="AD27" s="77">
        <v>141</v>
      </c>
      <c r="AE27" s="77">
        <v>62</v>
      </c>
      <c r="AF27" s="77">
        <v>204</v>
      </c>
      <c r="AG27" s="47">
        <v>59</v>
      </c>
      <c r="AH27" s="623">
        <v>122</v>
      </c>
      <c r="AI27" s="77">
        <v>263</v>
      </c>
      <c r="AJ27" s="77">
        <v>56</v>
      </c>
      <c r="AK27" s="77">
        <v>55</v>
      </c>
      <c r="AL27" s="77">
        <v>111</v>
      </c>
      <c r="AM27" s="86"/>
      <c r="AN27" s="84"/>
      <c r="AO27" s="85"/>
    </row>
    <row r="28" spans="1:41" s="82" customFormat="1" ht="22.5" customHeight="1">
      <c r="A28" s="772"/>
      <c r="B28" s="773"/>
      <c r="C28" s="44" t="s">
        <v>66</v>
      </c>
      <c r="D28" s="87" t="s">
        <v>67</v>
      </c>
      <c r="E28" s="78"/>
      <c r="F28" s="78"/>
      <c r="G28" s="78"/>
      <c r="H28" s="78"/>
      <c r="I28" s="79"/>
      <c r="J28" s="79"/>
      <c r="K28" s="79"/>
      <c r="L28" s="79"/>
      <c r="M28" s="78"/>
      <c r="N28" s="78"/>
      <c r="O28" s="79"/>
      <c r="P28" s="79"/>
      <c r="Q28" s="79"/>
      <c r="R28" s="626"/>
      <c r="S28" s="79"/>
      <c r="T28" s="78">
        <v>195</v>
      </c>
      <c r="U28" s="78">
        <v>225</v>
      </c>
      <c r="V28" s="78">
        <v>420</v>
      </c>
      <c r="W28" s="78">
        <v>231</v>
      </c>
      <c r="X28" s="78">
        <v>650</v>
      </c>
      <c r="Y28" s="88">
        <v>289</v>
      </c>
      <c r="Z28" s="79">
        <v>520</v>
      </c>
      <c r="AA28" s="78">
        <v>940</v>
      </c>
      <c r="AB28" s="69">
        <v>210</v>
      </c>
      <c r="AC28" s="69">
        <v>244</v>
      </c>
      <c r="AD28" s="69">
        <v>455</v>
      </c>
      <c r="AE28" s="69">
        <v>243</v>
      </c>
      <c r="AF28" s="69">
        <v>698</v>
      </c>
      <c r="AG28" s="680">
        <v>278</v>
      </c>
      <c r="AH28" s="662">
        <v>521</v>
      </c>
      <c r="AI28" s="69">
        <v>976</v>
      </c>
      <c r="AJ28" s="69">
        <v>193</v>
      </c>
      <c r="AK28" s="69">
        <v>221</v>
      </c>
      <c r="AL28" s="69">
        <v>415</v>
      </c>
      <c r="AM28" s="86"/>
      <c r="AN28" s="84"/>
      <c r="AO28" s="85"/>
    </row>
    <row r="29" spans="1:41" s="82" customFormat="1" ht="23.5" customHeight="1">
      <c r="A29" s="769" t="s">
        <v>323</v>
      </c>
      <c r="B29" s="770"/>
      <c r="C29" s="24" t="s">
        <v>62</v>
      </c>
      <c r="D29" s="83" t="s">
        <v>63</v>
      </c>
      <c r="E29" s="76"/>
      <c r="F29" s="76"/>
      <c r="G29" s="76"/>
      <c r="H29" s="76"/>
      <c r="I29" s="624"/>
      <c r="J29" s="624"/>
      <c r="K29" s="624"/>
      <c r="L29" s="624"/>
      <c r="M29" s="76"/>
      <c r="N29" s="76"/>
      <c r="O29" s="624"/>
      <c r="P29" s="624"/>
      <c r="Q29" s="624"/>
      <c r="R29" s="627"/>
      <c r="S29" s="624"/>
      <c r="T29" s="76">
        <v>149</v>
      </c>
      <c r="U29" s="76">
        <v>176</v>
      </c>
      <c r="V29" s="76">
        <v>325</v>
      </c>
      <c r="W29" s="76">
        <v>194</v>
      </c>
      <c r="X29" s="76">
        <v>519</v>
      </c>
      <c r="Y29" s="43">
        <v>267</v>
      </c>
      <c r="Z29" s="624">
        <v>461</v>
      </c>
      <c r="AA29" s="76">
        <v>786</v>
      </c>
      <c r="AB29" s="76">
        <v>137</v>
      </c>
      <c r="AC29" s="76">
        <v>202</v>
      </c>
      <c r="AD29" s="76">
        <v>339</v>
      </c>
      <c r="AE29" s="76">
        <v>307</v>
      </c>
      <c r="AF29" s="76">
        <v>646</v>
      </c>
      <c r="AG29" s="43">
        <v>317</v>
      </c>
      <c r="AH29" s="624">
        <v>623</v>
      </c>
      <c r="AI29" s="76">
        <v>962</v>
      </c>
      <c r="AJ29" s="76">
        <v>159</v>
      </c>
      <c r="AK29" s="76">
        <v>220</v>
      </c>
      <c r="AL29" s="76">
        <v>378</v>
      </c>
      <c r="AM29" s="86"/>
      <c r="AN29" s="84"/>
      <c r="AO29" s="85"/>
    </row>
    <row r="30" spans="1:41" s="82" customFormat="1" ht="22.5" customHeight="1">
      <c r="A30" s="771"/>
      <c r="B30" s="770"/>
      <c r="C30" s="24" t="s">
        <v>64</v>
      </c>
      <c r="D30" s="24" t="s">
        <v>65</v>
      </c>
      <c r="E30" s="77"/>
      <c r="F30" s="77"/>
      <c r="G30" s="77"/>
      <c r="H30" s="77"/>
      <c r="I30" s="623"/>
      <c r="J30" s="623"/>
      <c r="K30" s="623"/>
      <c r="L30" s="623"/>
      <c r="M30" s="77"/>
      <c r="N30" s="77"/>
      <c r="O30" s="623"/>
      <c r="P30" s="623"/>
      <c r="Q30" s="623"/>
      <c r="R30" s="625"/>
      <c r="S30" s="623"/>
      <c r="T30" s="77">
        <v>63</v>
      </c>
      <c r="U30" s="77">
        <v>64</v>
      </c>
      <c r="V30" s="77">
        <v>128</v>
      </c>
      <c r="W30" s="77">
        <v>64</v>
      </c>
      <c r="X30" s="77">
        <v>192</v>
      </c>
      <c r="Y30" s="47">
        <v>68</v>
      </c>
      <c r="Z30" s="623">
        <v>132</v>
      </c>
      <c r="AA30" s="77">
        <v>260</v>
      </c>
      <c r="AB30" s="77">
        <v>64</v>
      </c>
      <c r="AC30" s="77">
        <v>65</v>
      </c>
      <c r="AD30" s="77">
        <v>129</v>
      </c>
      <c r="AE30" s="77">
        <v>66</v>
      </c>
      <c r="AF30" s="77">
        <v>196</v>
      </c>
      <c r="AG30" s="47">
        <v>68</v>
      </c>
      <c r="AH30" s="623">
        <v>135</v>
      </c>
      <c r="AI30" s="77">
        <v>264</v>
      </c>
      <c r="AJ30" s="77">
        <v>66</v>
      </c>
      <c r="AK30" s="77">
        <v>68</v>
      </c>
      <c r="AL30" s="77">
        <v>135</v>
      </c>
      <c r="AM30" s="86"/>
      <c r="AN30" s="84"/>
      <c r="AO30" s="85"/>
    </row>
    <row r="31" spans="1:41" ht="31.4" customHeight="1">
      <c r="A31" s="772"/>
      <c r="B31" s="773"/>
      <c r="C31" s="44" t="s">
        <v>66</v>
      </c>
      <c r="D31" s="87" t="s">
        <v>67</v>
      </c>
      <c r="E31" s="78"/>
      <c r="F31" s="78"/>
      <c r="G31" s="78"/>
      <c r="H31" s="78"/>
      <c r="I31" s="79"/>
      <c r="J31" s="79"/>
      <c r="K31" s="79"/>
      <c r="L31" s="79"/>
      <c r="M31" s="78"/>
      <c r="N31" s="78"/>
      <c r="O31" s="79"/>
      <c r="P31" s="79"/>
      <c r="Q31" s="79"/>
      <c r="R31" s="626"/>
      <c r="S31" s="79"/>
      <c r="T31" s="78">
        <v>212</v>
      </c>
      <c r="U31" s="78">
        <v>240</v>
      </c>
      <c r="V31" s="78">
        <v>452</v>
      </c>
      <c r="W31" s="78">
        <v>258</v>
      </c>
      <c r="X31" s="78">
        <v>711</v>
      </c>
      <c r="Y31" s="88">
        <v>334</v>
      </c>
      <c r="Z31" s="79">
        <v>593</v>
      </c>
      <c r="AA31" s="78">
        <v>1045</v>
      </c>
      <c r="AB31" s="69">
        <v>202</v>
      </c>
      <c r="AC31" s="69">
        <v>267</v>
      </c>
      <c r="AD31" s="69">
        <v>468</v>
      </c>
      <c r="AE31" s="69">
        <v>373</v>
      </c>
      <c r="AF31" s="69">
        <v>841</v>
      </c>
      <c r="AG31" s="680">
        <v>385</v>
      </c>
      <c r="AH31" s="662">
        <v>758</v>
      </c>
      <c r="AI31" s="69">
        <v>1226</v>
      </c>
      <c r="AJ31" s="69">
        <v>225</v>
      </c>
      <c r="AK31" s="69">
        <v>288</v>
      </c>
      <c r="AL31" s="69">
        <v>513</v>
      </c>
      <c r="AM31" s="86"/>
      <c r="AN31" s="84"/>
      <c r="AO31" s="85"/>
    </row>
    <row r="32" spans="1:41" ht="22.5" customHeight="1">
      <c r="A32" s="769" t="s">
        <v>324</v>
      </c>
      <c r="B32" s="770"/>
      <c r="C32" s="24" t="s">
        <v>62</v>
      </c>
      <c r="D32" s="83" t="s">
        <v>63</v>
      </c>
      <c r="E32" s="76">
        <v>31</v>
      </c>
      <c r="F32" s="76">
        <v>18</v>
      </c>
      <c r="G32" s="76">
        <v>49</v>
      </c>
      <c r="H32" s="76">
        <v>24</v>
      </c>
      <c r="I32" s="624">
        <v>73</v>
      </c>
      <c r="J32" s="624">
        <v>25</v>
      </c>
      <c r="K32" s="624">
        <f t="shared" si="0"/>
        <v>49</v>
      </c>
      <c r="L32" s="624">
        <v>98</v>
      </c>
      <c r="M32" s="76">
        <v>26</v>
      </c>
      <c r="N32" s="76">
        <v>9</v>
      </c>
      <c r="O32" s="624">
        <v>35</v>
      </c>
      <c r="P32" s="624">
        <v>10</v>
      </c>
      <c r="Q32" s="624">
        <v>45</v>
      </c>
      <c r="R32" s="628">
        <v>10</v>
      </c>
      <c r="S32" s="624" t="e">
        <f>+#REF!-O32</f>
        <v>#REF!</v>
      </c>
      <c r="T32" s="76">
        <v>21</v>
      </c>
      <c r="U32" s="76">
        <v>15</v>
      </c>
      <c r="V32" s="76">
        <v>36</v>
      </c>
      <c r="W32" s="76">
        <v>20</v>
      </c>
      <c r="X32" s="76">
        <v>56</v>
      </c>
      <c r="Y32" s="50">
        <v>25</v>
      </c>
      <c r="Z32" s="624">
        <v>45</v>
      </c>
      <c r="AA32" s="76">
        <v>81</v>
      </c>
      <c r="AB32" s="76">
        <v>27</v>
      </c>
      <c r="AC32" s="76">
        <v>12</v>
      </c>
      <c r="AD32" s="76">
        <v>40</v>
      </c>
      <c r="AE32" s="76">
        <v>22</v>
      </c>
      <c r="AF32" s="76">
        <v>62</v>
      </c>
      <c r="AG32" s="50">
        <v>33</v>
      </c>
      <c r="AH32" s="624">
        <v>55</v>
      </c>
      <c r="AI32" s="76">
        <v>95</v>
      </c>
      <c r="AJ32" s="76">
        <v>68</v>
      </c>
      <c r="AK32" s="76">
        <v>69</v>
      </c>
      <c r="AL32" s="76">
        <v>137</v>
      </c>
      <c r="AM32" s="635"/>
      <c r="AN32" s="84"/>
      <c r="AO32" s="75"/>
    </row>
    <row r="33" spans="1:41" s="82" customFormat="1" ht="22.5" customHeight="1">
      <c r="A33" s="771"/>
      <c r="B33" s="770"/>
      <c r="C33" s="24" t="s">
        <v>64</v>
      </c>
      <c r="D33" s="24" t="s">
        <v>65</v>
      </c>
      <c r="E33" s="77">
        <v>0</v>
      </c>
      <c r="F33" s="77">
        <v>0</v>
      </c>
      <c r="G33" s="77">
        <v>0</v>
      </c>
      <c r="H33" s="77">
        <v>0</v>
      </c>
      <c r="I33" s="623">
        <v>0</v>
      </c>
      <c r="J33" s="623">
        <v>0</v>
      </c>
      <c r="K33" s="623">
        <f t="shared" si="0"/>
        <v>0</v>
      </c>
      <c r="L33" s="623">
        <v>0</v>
      </c>
      <c r="M33" s="77">
        <v>0</v>
      </c>
      <c r="N33" s="77">
        <v>0</v>
      </c>
      <c r="O33" s="623">
        <v>0</v>
      </c>
      <c r="P33" s="623">
        <v>0</v>
      </c>
      <c r="Q33" s="623">
        <v>0</v>
      </c>
      <c r="R33" s="629">
        <v>0</v>
      </c>
      <c r="S33" s="623" t="e">
        <f>+#REF!-O33</f>
        <v>#REF!</v>
      </c>
      <c r="T33" s="77">
        <v>0</v>
      </c>
      <c r="U33" s="77">
        <v>0</v>
      </c>
      <c r="V33" s="77">
        <v>0</v>
      </c>
      <c r="W33" s="77">
        <v>0</v>
      </c>
      <c r="X33" s="77">
        <v>0</v>
      </c>
      <c r="Y33" s="89">
        <v>0</v>
      </c>
      <c r="Z33" s="623">
        <v>0</v>
      </c>
      <c r="AA33" s="77">
        <v>0</v>
      </c>
      <c r="AB33" s="77">
        <v>0</v>
      </c>
      <c r="AC33" s="77">
        <v>0</v>
      </c>
      <c r="AD33" s="77">
        <v>0</v>
      </c>
      <c r="AE33" s="77">
        <v>0</v>
      </c>
      <c r="AF33" s="77">
        <v>0</v>
      </c>
      <c r="AG33" s="89">
        <v>0</v>
      </c>
      <c r="AH33" s="623">
        <v>0</v>
      </c>
      <c r="AI33" s="77">
        <v>0</v>
      </c>
      <c r="AJ33" s="77">
        <v>0</v>
      </c>
      <c r="AK33" s="77">
        <v>0</v>
      </c>
      <c r="AL33" s="77">
        <v>0</v>
      </c>
      <c r="AM33" s="635"/>
      <c r="AN33" s="84"/>
      <c r="AO33" s="75"/>
    </row>
    <row r="34" spans="1:41" s="82" customFormat="1" ht="22.5" customHeight="1">
      <c r="A34" s="772"/>
      <c r="B34" s="773"/>
      <c r="C34" s="44" t="s">
        <v>66</v>
      </c>
      <c r="D34" s="87" t="s">
        <v>67</v>
      </c>
      <c r="E34" s="78">
        <v>31</v>
      </c>
      <c r="F34" s="78">
        <v>18</v>
      </c>
      <c r="G34" s="78">
        <v>49</v>
      </c>
      <c r="H34" s="78">
        <v>24</v>
      </c>
      <c r="I34" s="79">
        <v>73</v>
      </c>
      <c r="J34" s="79">
        <v>25</v>
      </c>
      <c r="K34" s="79">
        <f t="shared" si="0"/>
        <v>49</v>
      </c>
      <c r="L34" s="79">
        <v>98</v>
      </c>
      <c r="M34" s="78">
        <v>26</v>
      </c>
      <c r="N34" s="78">
        <v>9</v>
      </c>
      <c r="O34" s="79">
        <v>35</v>
      </c>
      <c r="P34" s="79">
        <v>10</v>
      </c>
      <c r="Q34" s="79">
        <v>45</v>
      </c>
      <c r="R34" s="626">
        <v>10</v>
      </c>
      <c r="S34" s="79" t="e">
        <f>+#REF!-O34</f>
        <v>#REF!</v>
      </c>
      <c r="T34" s="78">
        <v>21</v>
      </c>
      <c r="U34" s="78">
        <v>15</v>
      </c>
      <c r="V34" s="78">
        <v>36</v>
      </c>
      <c r="W34" s="78">
        <v>20</v>
      </c>
      <c r="X34" s="78">
        <v>56</v>
      </c>
      <c r="Y34" s="88">
        <v>25</v>
      </c>
      <c r="Z34" s="79">
        <v>45</v>
      </c>
      <c r="AA34" s="78">
        <v>81</v>
      </c>
      <c r="AB34" s="69">
        <v>27</v>
      </c>
      <c r="AC34" s="69">
        <v>12</v>
      </c>
      <c r="AD34" s="69">
        <v>40</v>
      </c>
      <c r="AE34" s="69">
        <v>22</v>
      </c>
      <c r="AF34" s="69">
        <v>62</v>
      </c>
      <c r="AG34" s="680">
        <v>33</v>
      </c>
      <c r="AH34" s="662">
        <v>55</v>
      </c>
      <c r="AI34" s="69">
        <v>95</v>
      </c>
      <c r="AJ34" s="69">
        <v>68</v>
      </c>
      <c r="AK34" s="69">
        <v>69</v>
      </c>
      <c r="AL34" s="69">
        <v>137</v>
      </c>
      <c r="AM34" s="86"/>
      <c r="AN34" s="84"/>
      <c r="AO34" s="85"/>
    </row>
    <row r="35" spans="1:41" s="82" customFormat="1" ht="22.5" customHeight="1">
      <c r="A35" s="769" t="s">
        <v>325</v>
      </c>
      <c r="B35" s="770"/>
      <c r="C35" s="24" t="s">
        <v>62</v>
      </c>
      <c r="D35" s="83" t="s">
        <v>63</v>
      </c>
      <c r="E35" s="76">
        <v>414</v>
      </c>
      <c r="F35" s="76">
        <v>579</v>
      </c>
      <c r="G35" s="76">
        <v>993</v>
      </c>
      <c r="H35" s="76">
        <v>554</v>
      </c>
      <c r="I35" s="76">
        <v>1547</v>
      </c>
      <c r="J35" s="76">
        <v>780</v>
      </c>
      <c r="K35" s="76">
        <v>1334</v>
      </c>
      <c r="L35" s="76">
        <v>2327</v>
      </c>
      <c r="M35" s="76">
        <v>402</v>
      </c>
      <c r="N35" s="76">
        <v>443</v>
      </c>
      <c r="O35" s="76">
        <v>844</v>
      </c>
      <c r="P35" s="76">
        <v>484</v>
      </c>
      <c r="Q35" s="76">
        <v>1329</v>
      </c>
      <c r="R35" s="43">
        <v>610</v>
      </c>
      <c r="S35" s="43">
        <v>1095</v>
      </c>
      <c r="T35" s="76">
        <v>379</v>
      </c>
      <c r="U35" s="76">
        <v>451</v>
      </c>
      <c r="V35" s="76">
        <v>830</v>
      </c>
      <c r="W35" s="76">
        <v>493</v>
      </c>
      <c r="X35" s="76">
        <v>1323</v>
      </c>
      <c r="Y35" s="43">
        <v>687</v>
      </c>
      <c r="Z35" s="43">
        <v>1180</v>
      </c>
      <c r="AA35" s="76">
        <v>2010</v>
      </c>
      <c r="AB35" s="76">
        <v>426</v>
      </c>
      <c r="AC35" s="76">
        <v>551</v>
      </c>
      <c r="AD35" s="76">
        <v>977</v>
      </c>
      <c r="AE35" s="76">
        <v>658</v>
      </c>
      <c r="AF35" s="76">
        <v>1635</v>
      </c>
      <c r="AG35" s="43">
        <v>815</v>
      </c>
      <c r="AH35" s="627">
        <v>1473</v>
      </c>
      <c r="AI35" s="76">
        <v>2450</v>
      </c>
      <c r="AJ35" s="76">
        <v>511</v>
      </c>
      <c r="AK35" s="76">
        <v>645</v>
      </c>
      <c r="AL35" s="76">
        <v>1157</v>
      </c>
      <c r="AM35" s="86"/>
      <c r="AN35" s="84"/>
      <c r="AO35" s="85"/>
    </row>
    <row r="36" spans="1:41" s="82" customFormat="1" ht="22.5" customHeight="1">
      <c r="A36" s="771"/>
      <c r="B36" s="770"/>
      <c r="C36" s="24" t="s">
        <v>64</v>
      </c>
      <c r="D36" s="24" t="s">
        <v>65</v>
      </c>
      <c r="E36" s="77">
        <v>260</v>
      </c>
      <c r="F36" s="77">
        <v>259</v>
      </c>
      <c r="G36" s="77">
        <v>519</v>
      </c>
      <c r="H36" s="77">
        <v>269</v>
      </c>
      <c r="I36" s="77">
        <v>788</v>
      </c>
      <c r="J36" s="77">
        <v>277</v>
      </c>
      <c r="K36" s="77">
        <v>545</v>
      </c>
      <c r="L36" s="77">
        <v>1064</v>
      </c>
      <c r="M36" s="77">
        <v>275</v>
      </c>
      <c r="N36" s="77">
        <v>290</v>
      </c>
      <c r="O36" s="77">
        <v>565</v>
      </c>
      <c r="P36" s="77">
        <v>294</v>
      </c>
      <c r="Q36" s="77">
        <v>860</v>
      </c>
      <c r="R36" s="47">
        <v>305</v>
      </c>
      <c r="S36" s="47">
        <v>600</v>
      </c>
      <c r="T36" s="77">
        <v>297</v>
      </c>
      <c r="U36" s="77">
        <v>299</v>
      </c>
      <c r="V36" s="77">
        <v>597</v>
      </c>
      <c r="W36" s="77">
        <v>299</v>
      </c>
      <c r="X36" s="77">
        <v>896</v>
      </c>
      <c r="Y36" s="47">
        <v>303</v>
      </c>
      <c r="Z36" s="47">
        <v>601</v>
      </c>
      <c r="AA36" s="77">
        <v>1198</v>
      </c>
      <c r="AB36" s="77">
        <v>290</v>
      </c>
      <c r="AC36" s="77">
        <v>284</v>
      </c>
      <c r="AD36" s="77">
        <v>575</v>
      </c>
      <c r="AE36" s="77">
        <v>285</v>
      </c>
      <c r="AF36" s="77">
        <v>859</v>
      </c>
      <c r="AG36" s="47">
        <v>285</v>
      </c>
      <c r="AH36" s="625">
        <v>570</v>
      </c>
      <c r="AI36" s="77">
        <v>1145</v>
      </c>
      <c r="AJ36" s="77">
        <v>280</v>
      </c>
      <c r="AK36" s="77">
        <v>284</v>
      </c>
      <c r="AL36" s="77">
        <v>564</v>
      </c>
      <c r="AM36" s="86"/>
      <c r="AN36" s="84"/>
      <c r="AO36" s="85"/>
    </row>
    <row r="37" spans="1:41" ht="16.5" customHeight="1">
      <c r="A37" s="772"/>
      <c r="B37" s="773"/>
      <c r="C37" s="90" t="s">
        <v>68</v>
      </c>
      <c r="D37" s="87" t="s">
        <v>53</v>
      </c>
      <c r="E37" s="78">
        <v>674</v>
      </c>
      <c r="F37" s="78">
        <v>838</v>
      </c>
      <c r="G37" s="78">
        <v>1512</v>
      </c>
      <c r="H37" s="78">
        <v>823</v>
      </c>
      <c r="I37" s="78">
        <v>2335</v>
      </c>
      <c r="J37" s="78">
        <v>1056</v>
      </c>
      <c r="K37" s="78">
        <v>1879</v>
      </c>
      <c r="L37" s="78">
        <v>3391</v>
      </c>
      <c r="M37" s="78">
        <v>676.6</v>
      </c>
      <c r="N37" s="78">
        <v>733</v>
      </c>
      <c r="O37" s="78">
        <v>1410</v>
      </c>
      <c r="P37" s="78">
        <v>779</v>
      </c>
      <c r="Q37" s="78">
        <v>2188</v>
      </c>
      <c r="R37" s="88">
        <v>915</v>
      </c>
      <c r="S37" s="88">
        <v>1694</v>
      </c>
      <c r="T37" s="78">
        <v>676</v>
      </c>
      <c r="U37" s="78">
        <v>751</v>
      </c>
      <c r="V37" s="78">
        <v>1427</v>
      </c>
      <c r="W37" s="78">
        <v>792</v>
      </c>
      <c r="X37" s="78">
        <v>2219</v>
      </c>
      <c r="Y37" s="88">
        <v>989</v>
      </c>
      <c r="Z37" s="88">
        <v>1781</v>
      </c>
      <c r="AA37" s="79">
        <v>3208</v>
      </c>
      <c r="AB37" s="69">
        <v>717</v>
      </c>
      <c r="AC37" s="69">
        <v>835</v>
      </c>
      <c r="AD37" s="69">
        <v>1552</v>
      </c>
      <c r="AE37" s="69">
        <v>942</v>
      </c>
      <c r="AF37" s="69">
        <v>2494</v>
      </c>
      <c r="AG37" s="680">
        <v>1101</v>
      </c>
      <c r="AH37" s="693">
        <v>2043</v>
      </c>
      <c r="AI37" s="662">
        <v>3595</v>
      </c>
      <c r="AJ37" s="69">
        <v>791</v>
      </c>
      <c r="AK37" s="69">
        <v>929</v>
      </c>
      <c r="AL37" s="69">
        <v>1720</v>
      </c>
      <c r="AM37" s="86"/>
      <c r="AN37" s="84"/>
      <c r="AO37" s="85"/>
    </row>
    <row r="38" spans="1:41" ht="14.25" hidden="1" customHeight="1">
      <c r="A38" s="27"/>
      <c r="B38" s="27"/>
      <c r="C38" s="80"/>
      <c r="D38" s="81"/>
      <c r="E38" s="28"/>
      <c r="F38" s="28"/>
      <c r="G38" s="28"/>
      <c r="H38" s="27"/>
      <c r="I38" s="27"/>
      <c r="J38" s="27"/>
      <c r="K38" s="27"/>
      <c r="L38" s="28"/>
      <c r="M38" s="28"/>
      <c r="N38" s="28"/>
      <c r="O38" s="28"/>
      <c r="P38" s="27"/>
      <c r="Q38" s="27"/>
      <c r="R38" s="27"/>
      <c r="S38" s="27"/>
      <c r="T38" s="28"/>
      <c r="U38" s="28"/>
      <c r="V38" s="28"/>
      <c r="W38" s="27"/>
      <c r="X38" s="27"/>
      <c r="Y38" s="27"/>
      <c r="Z38" s="27"/>
      <c r="AA38" s="28"/>
      <c r="AB38" s="28"/>
      <c r="AC38" s="28"/>
      <c r="AD38" s="28"/>
      <c r="AE38" s="28"/>
      <c r="AF38" s="28"/>
      <c r="AG38" s="28"/>
      <c r="AH38" s="28"/>
      <c r="AI38" s="28"/>
      <c r="AJ38" s="28"/>
      <c r="AK38" s="28"/>
      <c r="AL38" s="28"/>
      <c r="AN38" s="84"/>
    </row>
    <row r="39" spans="1:41" ht="18.75" hidden="1" customHeight="1">
      <c r="A39" s="91"/>
      <c r="B39" s="92" t="s">
        <v>69</v>
      </c>
      <c r="C39" s="93" t="s">
        <v>70</v>
      </c>
      <c r="D39" s="94"/>
      <c r="E39" s="96"/>
      <c r="F39" s="96"/>
      <c r="G39" s="96"/>
      <c r="H39" s="96"/>
      <c r="I39" s="96"/>
      <c r="J39" s="95"/>
      <c r="K39" s="26"/>
      <c r="L39" s="26"/>
      <c r="M39" s="96"/>
      <c r="N39" s="96"/>
      <c r="O39" s="96"/>
      <c r="P39" s="96"/>
      <c r="Q39" s="96"/>
      <c r="R39" s="95"/>
      <c r="S39" s="26"/>
      <c r="T39" s="96"/>
      <c r="U39" s="96"/>
      <c r="V39" s="96"/>
      <c r="W39" s="96"/>
      <c r="X39" s="96"/>
      <c r="Y39" s="95"/>
      <c r="Z39" s="26"/>
      <c r="AA39" s="26"/>
      <c r="AB39" s="96"/>
      <c r="AC39" s="96"/>
      <c r="AD39" s="96"/>
      <c r="AE39" s="96"/>
      <c r="AF39" s="96"/>
      <c r="AG39" s="95"/>
      <c r="AH39" s="26"/>
      <c r="AI39" s="26"/>
      <c r="AJ39" s="96"/>
      <c r="AK39" s="96"/>
      <c r="AL39" s="96"/>
      <c r="AN39" s="84"/>
    </row>
    <row r="40" spans="1:41" ht="14.25" hidden="1" customHeight="1">
      <c r="A40" s="59" t="s">
        <v>71</v>
      </c>
      <c r="B40" s="97"/>
      <c r="C40" s="41" t="s">
        <v>72</v>
      </c>
      <c r="D40" s="98"/>
      <c r="E40" s="66"/>
      <c r="F40" s="66"/>
      <c r="G40" s="60"/>
      <c r="H40" s="60"/>
      <c r="I40" s="60"/>
      <c r="J40" s="60"/>
      <c r="K40" s="23"/>
      <c r="L40" s="23"/>
      <c r="M40" s="66"/>
      <c r="N40" s="66"/>
      <c r="O40" s="60"/>
      <c r="P40" s="60"/>
      <c r="Q40" s="60"/>
      <c r="R40" s="60"/>
      <c r="S40" s="23"/>
      <c r="T40" s="66"/>
      <c r="U40" s="66"/>
      <c r="V40" s="60"/>
      <c r="W40" s="60"/>
      <c r="X40" s="60"/>
      <c r="Y40" s="60"/>
      <c r="Z40" s="23"/>
      <c r="AA40" s="23"/>
      <c r="AB40" s="66"/>
      <c r="AC40" s="66"/>
      <c r="AD40" s="60"/>
      <c r="AE40" s="60"/>
      <c r="AF40" s="60"/>
      <c r="AG40" s="60"/>
      <c r="AH40" s="23"/>
      <c r="AI40" s="23"/>
      <c r="AJ40" s="66"/>
      <c r="AK40" s="66"/>
      <c r="AL40" s="60"/>
      <c r="AN40" s="84"/>
    </row>
    <row r="41" spans="1:41" ht="14.25" hidden="1" customHeight="1">
      <c r="A41" s="27"/>
      <c r="B41" s="27"/>
      <c r="C41" s="80"/>
      <c r="D41" s="80"/>
      <c r="E41" s="28"/>
      <c r="F41" s="28"/>
      <c r="G41" s="28"/>
      <c r="H41" s="27"/>
      <c r="I41" s="27"/>
      <c r="J41" s="27"/>
      <c r="K41" s="27"/>
      <c r="L41" s="28"/>
      <c r="M41" s="28"/>
      <c r="N41" s="28"/>
      <c r="O41" s="28"/>
      <c r="P41" s="27"/>
      <c r="Q41" s="27"/>
      <c r="R41" s="27"/>
      <c r="S41" s="27"/>
      <c r="T41" s="28"/>
      <c r="U41" s="28"/>
      <c r="V41" s="28"/>
      <c r="W41" s="27"/>
      <c r="X41" s="27"/>
      <c r="Y41" s="27"/>
      <c r="Z41" s="27"/>
      <c r="AA41" s="28"/>
      <c r="AB41" s="28"/>
      <c r="AC41" s="28"/>
      <c r="AD41" s="28"/>
      <c r="AE41" s="28"/>
      <c r="AF41" s="28"/>
      <c r="AG41" s="28"/>
      <c r="AH41" s="28"/>
      <c r="AI41" s="28"/>
      <c r="AJ41" s="28"/>
      <c r="AK41" s="28"/>
      <c r="AL41" s="28"/>
      <c r="AN41" s="84"/>
    </row>
    <row r="42" spans="1:41" ht="23.25" customHeight="1">
      <c r="A42" s="27"/>
      <c r="B42" s="27"/>
      <c r="C42" s="80"/>
      <c r="D42" s="80"/>
      <c r="E42" s="28"/>
      <c r="F42" s="28"/>
      <c r="G42" s="28"/>
      <c r="H42" s="27"/>
      <c r="I42" s="27"/>
      <c r="J42" s="27"/>
      <c r="K42" s="27"/>
      <c r="L42" s="28"/>
      <c r="M42" s="28"/>
      <c r="N42" s="28"/>
      <c r="O42" s="28"/>
      <c r="P42" s="27"/>
      <c r="Q42" s="27"/>
      <c r="R42" s="27"/>
      <c r="S42" s="27"/>
      <c r="T42" s="28"/>
      <c r="U42" s="28"/>
      <c r="V42" s="28"/>
      <c r="W42" s="27"/>
      <c r="X42" s="27"/>
      <c r="Y42" s="27"/>
      <c r="Z42" s="27"/>
      <c r="AA42" s="28"/>
      <c r="AB42" s="28"/>
      <c r="AC42" s="28"/>
      <c r="AD42" s="28"/>
      <c r="AE42" s="28"/>
      <c r="AF42" s="28"/>
      <c r="AG42" s="28"/>
      <c r="AH42" s="28"/>
      <c r="AI42" s="28"/>
      <c r="AJ42" s="28"/>
      <c r="AK42" s="28"/>
      <c r="AL42" s="28"/>
      <c r="AN42" s="84"/>
    </row>
    <row r="43" spans="1:41" ht="23.25" customHeight="1">
      <c r="A43" s="27"/>
      <c r="B43" s="27"/>
      <c r="C43" s="80"/>
      <c r="D43" s="80"/>
      <c r="E43" s="28"/>
      <c r="F43" s="28"/>
      <c r="G43" s="28"/>
      <c r="H43" s="27"/>
      <c r="I43" s="27"/>
      <c r="J43" s="27"/>
      <c r="K43" s="27"/>
      <c r="L43" s="28"/>
      <c r="M43" s="28"/>
      <c r="N43" s="28"/>
      <c r="O43" s="28"/>
      <c r="P43" s="27"/>
      <c r="Q43" s="27"/>
      <c r="R43" s="27"/>
      <c r="S43" s="27"/>
      <c r="T43" s="28"/>
      <c r="U43" s="28"/>
      <c r="V43" s="28"/>
      <c r="W43" s="27"/>
      <c r="X43" s="27"/>
      <c r="Y43" s="27"/>
      <c r="Z43" s="27"/>
      <c r="AA43" s="28"/>
      <c r="AB43" s="28"/>
      <c r="AC43" s="28"/>
      <c r="AD43" s="28"/>
      <c r="AE43" s="28"/>
      <c r="AF43" s="28"/>
      <c r="AG43" s="28"/>
      <c r="AH43" s="28"/>
      <c r="AI43" s="28"/>
      <c r="AJ43" s="28"/>
      <c r="AK43" s="28"/>
      <c r="AL43" s="28"/>
      <c r="AN43" s="84"/>
    </row>
    <row r="44" spans="1:41" ht="23.25" customHeight="1">
      <c r="A44" s="29" t="s">
        <v>308</v>
      </c>
      <c r="B44" s="29"/>
      <c r="C44" s="52"/>
      <c r="D44" s="52"/>
      <c r="E44" s="28"/>
      <c r="F44" s="28"/>
      <c r="G44" s="28"/>
      <c r="H44" s="29"/>
      <c r="I44" s="29"/>
      <c r="J44" s="29"/>
      <c r="K44" s="29"/>
      <c r="L44" s="26"/>
      <c r="M44" s="28"/>
      <c r="N44" s="28"/>
      <c r="O44" s="28"/>
      <c r="P44" s="29"/>
      <c r="Q44" s="29"/>
      <c r="R44" s="29"/>
      <c r="S44" s="29"/>
      <c r="T44" s="28"/>
      <c r="U44" s="28"/>
      <c r="V44" s="28"/>
      <c r="W44" s="29"/>
      <c r="X44" s="29"/>
      <c r="Y44" s="29"/>
      <c r="Z44" s="29"/>
      <c r="AA44" s="26"/>
      <c r="AB44" s="28"/>
      <c r="AC44" s="28"/>
      <c r="AD44" s="28"/>
      <c r="AE44" s="29"/>
      <c r="AF44" s="29"/>
      <c r="AG44" s="29"/>
      <c r="AH44" s="29"/>
      <c r="AI44" s="26"/>
      <c r="AJ44" s="28"/>
      <c r="AK44" s="28"/>
      <c r="AL44" s="28"/>
      <c r="AN44" s="84"/>
    </row>
    <row r="45" spans="1:41" ht="17.25" customHeight="1">
      <c r="A45" s="30"/>
      <c r="B45" s="31"/>
      <c r="C45" s="32"/>
      <c r="D45" s="791"/>
      <c r="E45" s="774" t="s">
        <v>30</v>
      </c>
      <c r="F45" s="775"/>
      <c r="G45" s="775"/>
      <c r="H45" s="775"/>
      <c r="I45" s="775"/>
      <c r="J45" s="775"/>
      <c r="K45" s="775"/>
      <c r="L45" s="776"/>
      <c r="M45" s="774" t="s">
        <v>31</v>
      </c>
      <c r="N45" s="775"/>
      <c r="O45" s="775"/>
      <c r="P45" s="775"/>
      <c r="Q45" s="775"/>
      <c r="R45" s="775"/>
      <c r="S45" s="775"/>
      <c r="T45" s="754" t="s">
        <v>326</v>
      </c>
      <c r="U45" s="755"/>
      <c r="V45" s="755"/>
      <c r="W45" s="755"/>
      <c r="X45" s="755"/>
      <c r="Y45" s="755"/>
      <c r="Z45" s="755"/>
      <c r="AA45" s="756"/>
      <c r="AB45" s="754" t="s">
        <v>344</v>
      </c>
      <c r="AC45" s="755"/>
      <c r="AD45" s="755"/>
      <c r="AE45" s="755"/>
      <c r="AF45" s="755"/>
      <c r="AG45" s="755"/>
      <c r="AH45" s="755"/>
      <c r="AI45" s="756"/>
      <c r="AJ45" s="754" t="s">
        <v>370</v>
      </c>
      <c r="AK45" s="755"/>
      <c r="AL45" s="756"/>
      <c r="AN45" s="84"/>
    </row>
    <row r="46" spans="1:41" ht="22.5">
      <c r="A46" s="33"/>
      <c r="B46" s="34"/>
      <c r="C46" s="35"/>
      <c r="D46" s="792"/>
      <c r="E46" s="36" t="s">
        <v>32</v>
      </c>
      <c r="F46" s="36" t="s">
        <v>45</v>
      </c>
      <c r="G46" s="36" t="s">
        <v>34</v>
      </c>
      <c r="H46" s="36" t="s">
        <v>35</v>
      </c>
      <c r="I46" s="36" t="s">
        <v>36</v>
      </c>
      <c r="J46" s="36" t="s">
        <v>37</v>
      </c>
      <c r="K46" s="36" t="s">
        <v>38</v>
      </c>
      <c r="L46" s="36" t="s">
        <v>39</v>
      </c>
      <c r="M46" s="36" t="s">
        <v>32</v>
      </c>
      <c r="N46" s="36" t="s">
        <v>45</v>
      </c>
      <c r="O46" s="36" t="s">
        <v>34</v>
      </c>
      <c r="P46" s="36" t="s">
        <v>35</v>
      </c>
      <c r="Q46" s="36" t="s">
        <v>36</v>
      </c>
      <c r="R46" s="36" t="s">
        <v>37</v>
      </c>
      <c r="S46" s="36" t="s">
        <v>38</v>
      </c>
      <c r="T46" s="667" t="s">
        <v>32</v>
      </c>
      <c r="U46" s="667" t="s">
        <v>33</v>
      </c>
      <c r="V46" s="667" t="s">
        <v>40</v>
      </c>
      <c r="W46" s="667" t="s">
        <v>35</v>
      </c>
      <c r="X46" s="667" t="s">
        <v>36</v>
      </c>
      <c r="Y46" s="667" t="s">
        <v>37</v>
      </c>
      <c r="Z46" s="667" t="s">
        <v>38</v>
      </c>
      <c r="AA46" s="667" t="s">
        <v>39</v>
      </c>
      <c r="AB46" s="669" t="s">
        <v>32</v>
      </c>
      <c r="AC46" s="669" t="s">
        <v>33</v>
      </c>
      <c r="AD46" s="669" t="s">
        <v>40</v>
      </c>
      <c r="AE46" s="669" t="s">
        <v>35</v>
      </c>
      <c r="AF46" s="669" t="s">
        <v>36</v>
      </c>
      <c r="AG46" s="669" t="s">
        <v>37</v>
      </c>
      <c r="AH46" s="669" t="s">
        <v>38</v>
      </c>
      <c r="AI46" s="669" t="s">
        <v>39</v>
      </c>
      <c r="AJ46" s="728" t="s">
        <v>32</v>
      </c>
      <c r="AK46" s="728" t="s">
        <v>33</v>
      </c>
      <c r="AL46" s="728" t="s">
        <v>40</v>
      </c>
      <c r="AN46" s="84"/>
    </row>
    <row r="47" spans="1:41" s="620" customFormat="1" ht="14.25" customHeight="1">
      <c r="A47" s="37"/>
      <c r="B47" s="48"/>
      <c r="C47" s="49"/>
      <c r="D47" s="792"/>
      <c r="E47" s="38" t="s">
        <v>32</v>
      </c>
      <c r="F47" s="38" t="s">
        <v>45</v>
      </c>
      <c r="G47" s="38" t="s">
        <v>41</v>
      </c>
      <c r="H47" s="38" t="s">
        <v>35</v>
      </c>
      <c r="I47" s="38" t="s">
        <v>42</v>
      </c>
      <c r="J47" s="39" t="s">
        <v>37</v>
      </c>
      <c r="K47" s="39" t="s">
        <v>44</v>
      </c>
      <c r="L47" s="38" t="s">
        <v>43</v>
      </c>
      <c r="M47" s="38" t="s">
        <v>32</v>
      </c>
      <c r="N47" s="38" t="s">
        <v>45</v>
      </c>
      <c r="O47" s="38" t="s">
        <v>41</v>
      </c>
      <c r="P47" s="38" t="s">
        <v>35</v>
      </c>
      <c r="Q47" s="38" t="s">
        <v>42</v>
      </c>
      <c r="R47" s="39" t="s">
        <v>37</v>
      </c>
      <c r="S47" s="39" t="s">
        <v>44</v>
      </c>
      <c r="T47" s="668" t="s">
        <v>32</v>
      </c>
      <c r="U47" s="668" t="s">
        <v>33</v>
      </c>
      <c r="V47" s="668" t="s">
        <v>41</v>
      </c>
      <c r="W47" s="668" t="s">
        <v>35</v>
      </c>
      <c r="X47" s="668" t="s">
        <v>42</v>
      </c>
      <c r="Y47" s="39" t="s">
        <v>37</v>
      </c>
      <c r="Z47" s="39" t="s">
        <v>44</v>
      </c>
      <c r="AA47" s="668" t="s">
        <v>43</v>
      </c>
      <c r="AB47" s="670" t="s">
        <v>32</v>
      </c>
      <c r="AC47" s="670" t="s">
        <v>33</v>
      </c>
      <c r="AD47" s="670" t="s">
        <v>41</v>
      </c>
      <c r="AE47" s="670" t="s">
        <v>35</v>
      </c>
      <c r="AF47" s="670" t="s">
        <v>42</v>
      </c>
      <c r="AG47" s="39" t="s">
        <v>37</v>
      </c>
      <c r="AH47" s="39" t="s">
        <v>44</v>
      </c>
      <c r="AI47" s="670" t="s">
        <v>43</v>
      </c>
      <c r="AJ47" s="729" t="s">
        <v>32</v>
      </c>
      <c r="AK47" s="729" t="s">
        <v>33</v>
      </c>
      <c r="AL47" s="729" t="s">
        <v>41</v>
      </c>
      <c r="AM47" s="633"/>
      <c r="AN47" s="84"/>
    </row>
    <row r="48" spans="1:41" ht="22.5" customHeight="1">
      <c r="A48" s="767" t="s">
        <v>73</v>
      </c>
      <c r="B48" s="768"/>
      <c r="C48" s="24" t="s">
        <v>74</v>
      </c>
      <c r="D48" s="55"/>
      <c r="E48" s="100">
        <v>269</v>
      </c>
      <c r="F48" s="100">
        <v>339</v>
      </c>
      <c r="G48" s="100">
        <v>608</v>
      </c>
      <c r="H48" s="68">
        <v>130</v>
      </c>
      <c r="I48" s="68">
        <v>738</v>
      </c>
      <c r="J48" s="99">
        <v>141</v>
      </c>
      <c r="K48" s="99">
        <f t="shared" ref="K48:K53" si="1">+L48-G48</f>
        <v>272</v>
      </c>
      <c r="L48" s="101">
        <v>880</v>
      </c>
      <c r="M48" s="100">
        <v>194</v>
      </c>
      <c r="N48" s="100">
        <v>182</v>
      </c>
      <c r="O48" s="100">
        <v>376</v>
      </c>
      <c r="P48" s="68">
        <v>98</v>
      </c>
      <c r="Q48" s="68">
        <v>474</v>
      </c>
      <c r="R48" s="99">
        <v>144</v>
      </c>
      <c r="S48" s="99" t="e">
        <f>+#REF!-O48</f>
        <v>#REF!</v>
      </c>
      <c r="T48" s="100">
        <v>162</v>
      </c>
      <c r="U48" s="100">
        <v>154</v>
      </c>
      <c r="V48" s="100">
        <v>316</v>
      </c>
      <c r="W48" s="68">
        <v>156</v>
      </c>
      <c r="X48" s="68">
        <v>472</v>
      </c>
      <c r="Y48" s="99">
        <v>202</v>
      </c>
      <c r="Z48" s="99">
        <v>358</v>
      </c>
      <c r="AA48" s="101">
        <v>674</v>
      </c>
      <c r="AB48" s="100">
        <v>230</v>
      </c>
      <c r="AC48" s="100">
        <v>177</v>
      </c>
      <c r="AD48" s="100">
        <v>407</v>
      </c>
      <c r="AE48" s="101">
        <v>117</v>
      </c>
      <c r="AF48" s="101">
        <v>524</v>
      </c>
      <c r="AG48" s="681">
        <v>214</v>
      </c>
      <c r="AH48" s="695">
        <v>330</v>
      </c>
      <c r="AI48" s="101">
        <v>737</v>
      </c>
      <c r="AJ48" s="100">
        <v>309</v>
      </c>
      <c r="AK48" s="100">
        <v>329</v>
      </c>
      <c r="AL48" s="69">
        <v>638</v>
      </c>
      <c r="AM48" s="636"/>
      <c r="AN48" s="84"/>
      <c r="AO48" s="694"/>
    </row>
    <row r="49" spans="1:41" ht="22.5" customHeight="1">
      <c r="A49" s="787" t="s">
        <v>75</v>
      </c>
      <c r="B49" s="788"/>
      <c r="C49" s="41" t="s">
        <v>76</v>
      </c>
      <c r="D49" s="46"/>
      <c r="E49" s="100">
        <v>142</v>
      </c>
      <c r="F49" s="100">
        <v>159</v>
      </c>
      <c r="G49" s="100">
        <v>301</v>
      </c>
      <c r="H49" s="68">
        <v>165</v>
      </c>
      <c r="I49" s="68">
        <v>466</v>
      </c>
      <c r="J49" s="99">
        <v>179</v>
      </c>
      <c r="K49" s="99">
        <f t="shared" si="1"/>
        <v>343</v>
      </c>
      <c r="L49" s="101">
        <v>644</v>
      </c>
      <c r="M49" s="100">
        <v>181</v>
      </c>
      <c r="N49" s="100">
        <v>187</v>
      </c>
      <c r="O49" s="100">
        <v>367</v>
      </c>
      <c r="P49" s="68">
        <v>187</v>
      </c>
      <c r="Q49" s="68">
        <v>554</v>
      </c>
      <c r="R49" s="99">
        <v>198</v>
      </c>
      <c r="S49" s="99" t="e">
        <f>+#REF!-O49</f>
        <v>#REF!</v>
      </c>
      <c r="T49" s="100">
        <v>138</v>
      </c>
      <c r="U49" s="100">
        <v>205</v>
      </c>
      <c r="V49" s="100">
        <v>343</v>
      </c>
      <c r="W49" s="68">
        <v>154</v>
      </c>
      <c r="X49" s="68">
        <v>497</v>
      </c>
      <c r="Y49" s="99">
        <v>217</v>
      </c>
      <c r="Z49" s="99">
        <v>371</v>
      </c>
      <c r="AA49" s="101">
        <v>714</v>
      </c>
      <c r="AB49" s="100">
        <v>146</v>
      </c>
      <c r="AC49" s="100">
        <v>148</v>
      </c>
      <c r="AD49" s="100">
        <v>294</v>
      </c>
      <c r="AE49" s="101">
        <v>141</v>
      </c>
      <c r="AF49" s="101">
        <v>435</v>
      </c>
      <c r="AG49" s="681">
        <v>188</v>
      </c>
      <c r="AH49" s="695">
        <v>328</v>
      </c>
      <c r="AI49" s="101">
        <v>622</v>
      </c>
      <c r="AJ49" s="100">
        <v>140</v>
      </c>
      <c r="AK49" s="100">
        <v>180</v>
      </c>
      <c r="AL49" s="69">
        <v>319</v>
      </c>
      <c r="AM49" s="636"/>
      <c r="AN49" s="84"/>
      <c r="AO49" s="694"/>
    </row>
    <row r="50" spans="1:41" s="104" customFormat="1" ht="22.5" customHeight="1">
      <c r="A50" s="102" t="s">
        <v>77</v>
      </c>
      <c r="B50" s="103"/>
      <c r="C50" s="41" t="s">
        <v>78</v>
      </c>
      <c r="D50" s="46"/>
      <c r="E50" s="100">
        <v>75</v>
      </c>
      <c r="F50" s="100">
        <v>76</v>
      </c>
      <c r="G50" s="100">
        <v>151</v>
      </c>
      <c r="H50" s="68">
        <v>79</v>
      </c>
      <c r="I50" s="68">
        <v>231</v>
      </c>
      <c r="J50" s="99">
        <v>75</v>
      </c>
      <c r="K50" s="99">
        <f t="shared" si="1"/>
        <v>155</v>
      </c>
      <c r="L50" s="101">
        <v>306</v>
      </c>
      <c r="M50" s="100">
        <v>72</v>
      </c>
      <c r="N50" s="100">
        <v>79</v>
      </c>
      <c r="O50" s="100">
        <v>151</v>
      </c>
      <c r="P50" s="68">
        <v>72</v>
      </c>
      <c r="Q50" s="68">
        <v>224</v>
      </c>
      <c r="R50" s="99">
        <v>83</v>
      </c>
      <c r="S50" s="99" t="e">
        <f>+#REF!-O50</f>
        <v>#REF!</v>
      </c>
      <c r="T50" s="100">
        <v>86</v>
      </c>
      <c r="U50" s="100">
        <v>89</v>
      </c>
      <c r="V50" s="100">
        <v>175</v>
      </c>
      <c r="W50" s="68">
        <v>84</v>
      </c>
      <c r="X50" s="68">
        <v>258</v>
      </c>
      <c r="Y50" s="99">
        <v>76</v>
      </c>
      <c r="Z50" s="99">
        <v>160</v>
      </c>
      <c r="AA50" s="101">
        <v>335</v>
      </c>
      <c r="AB50" s="100">
        <v>71</v>
      </c>
      <c r="AC50" s="100">
        <v>82</v>
      </c>
      <c r="AD50" s="100">
        <v>153</v>
      </c>
      <c r="AE50" s="101">
        <v>71</v>
      </c>
      <c r="AF50" s="101">
        <v>224</v>
      </c>
      <c r="AG50" s="681">
        <v>67</v>
      </c>
      <c r="AH50" s="695">
        <v>137</v>
      </c>
      <c r="AI50" s="101">
        <v>290</v>
      </c>
      <c r="AJ50" s="100">
        <v>61</v>
      </c>
      <c r="AK50" s="100">
        <v>70</v>
      </c>
      <c r="AL50" s="69">
        <v>132</v>
      </c>
      <c r="AM50" s="636"/>
      <c r="AN50" s="84"/>
      <c r="AO50" s="694"/>
    </row>
    <row r="51" spans="1:41" s="113" customFormat="1" ht="22.5" hidden="1" customHeight="1" outlineLevel="1">
      <c r="A51" s="105" t="s">
        <v>79</v>
      </c>
      <c r="B51" s="106"/>
      <c r="C51" s="107" t="s">
        <v>80</v>
      </c>
      <c r="D51" s="108"/>
      <c r="E51" s="111">
        <v>61</v>
      </c>
      <c r="F51" s="111">
        <v>68</v>
      </c>
      <c r="G51" s="111">
        <v>129</v>
      </c>
      <c r="H51" s="110">
        <v>70</v>
      </c>
      <c r="I51" s="110">
        <v>199</v>
      </c>
      <c r="J51" s="109">
        <v>62</v>
      </c>
      <c r="K51" s="109">
        <f t="shared" si="1"/>
        <v>132</v>
      </c>
      <c r="L51" s="112">
        <v>261</v>
      </c>
      <c r="M51" s="111">
        <v>77</v>
      </c>
      <c r="N51" s="111">
        <v>60</v>
      </c>
      <c r="O51" s="111">
        <v>137</v>
      </c>
      <c r="P51" s="110">
        <v>63</v>
      </c>
      <c r="Q51" s="110">
        <v>201</v>
      </c>
      <c r="R51" s="109" t="e">
        <f>+#REF!-Q51</f>
        <v>#REF!</v>
      </c>
      <c r="S51" s="109" t="e">
        <f>+#REF!-O51</f>
        <v>#REF!</v>
      </c>
      <c r="T51" s="111">
        <v>84</v>
      </c>
      <c r="U51" s="111">
        <v>70</v>
      </c>
      <c r="V51" s="111">
        <v>154</v>
      </c>
      <c r="W51" s="110">
        <v>72</v>
      </c>
      <c r="X51" s="110">
        <v>226</v>
      </c>
      <c r="Y51" s="109">
        <v>86</v>
      </c>
      <c r="Z51" s="109">
        <v>159</v>
      </c>
      <c r="AA51" s="112">
        <v>313</v>
      </c>
      <c r="AB51" s="111">
        <v>100</v>
      </c>
      <c r="AC51" s="111">
        <v>95</v>
      </c>
      <c r="AD51" s="111">
        <v>194</v>
      </c>
      <c r="AE51" s="112">
        <v>99</v>
      </c>
      <c r="AF51" s="121">
        <v>294</v>
      </c>
      <c r="AG51" s="682"/>
      <c r="AH51" s="696">
        <v>-194</v>
      </c>
      <c r="AI51" s="112"/>
      <c r="AJ51" s="111"/>
      <c r="AK51" s="111"/>
      <c r="AL51" s="736"/>
      <c r="AM51" s="636"/>
      <c r="AN51" s="84"/>
      <c r="AO51" s="694"/>
    </row>
    <row r="52" spans="1:41" s="113" customFormat="1" ht="22.5" hidden="1" customHeight="1" outlineLevel="1">
      <c r="A52" s="114" t="s">
        <v>81</v>
      </c>
      <c r="B52" s="115"/>
      <c r="C52" s="116" t="s">
        <v>82</v>
      </c>
      <c r="D52" s="117"/>
      <c r="E52" s="120">
        <v>115</v>
      </c>
      <c r="F52" s="120">
        <v>96</v>
      </c>
      <c r="G52" s="120">
        <v>211</v>
      </c>
      <c r="H52" s="119">
        <v>120</v>
      </c>
      <c r="I52" s="119">
        <v>331</v>
      </c>
      <c r="J52" s="118">
        <v>128</v>
      </c>
      <c r="K52" s="118">
        <f t="shared" si="1"/>
        <v>249</v>
      </c>
      <c r="L52" s="121">
        <v>460</v>
      </c>
      <c r="M52" s="120">
        <v>105</v>
      </c>
      <c r="N52" s="120">
        <v>114</v>
      </c>
      <c r="O52" s="120">
        <v>219</v>
      </c>
      <c r="P52" s="119">
        <v>115</v>
      </c>
      <c r="Q52" s="119">
        <v>334</v>
      </c>
      <c r="R52" s="118" t="e">
        <f>+#REF!-Q52</f>
        <v>#REF!</v>
      </c>
      <c r="S52" s="118" t="e">
        <f>+#REF!-O52</f>
        <v>#REF!</v>
      </c>
      <c r="T52" s="120">
        <v>126</v>
      </c>
      <c r="U52" s="120">
        <v>158</v>
      </c>
      <c r="V52" s="120">
        <v>284</v>
      </c>
      <c r="W52" s="119">
        <v>129</v>
      </c>
      <c r="X52" s="119">
        <v>413</v>
      </c>
      <c r="Y52" s="118">
        <v>163</v>
      </c>
      <c r="Z52" s="118">
        <v>293</v>
      </c>
      <c r="AA52" s="121">
        <v>577</v>
      </c>
      <c r="AB52" s="120">
        <v>128</v>
      </c>
      <c r="AC52" s="120">
        <v>150</v>
      </c>
      <c r="AD52" s="120">
        <v>277</v>
      </c>
      <c r="AE52" s="121">
        <v>135</v>
      </c>
      <c r="AF52" s="113">
        <v>412</v>
      </c>
      <c r="AG52" s="683"/>
      <c r="AH52" s="697">
        <v>-277</v>
      </c>
      <c r="AI52" s="121"/>
      <c r="AJ52" s="120"/>
      <c r="AK52" s="120"/>
      <c r="AL52" s="737"/>
      <c r="AM52" s="636"/>
      <c r="AN52" s="84"/>
      <c r="AO52" s="694"/>
    </row>
    <row r="53" spans="1:41" s="113" customFormat="1" ht="22.5" hidden="1" customHeight="1" outlineLevel="1">
      <c r="A53" s="114" t="s">
        <v>83</v>
      </c>
      <c r="B53" s="115"/>
      <c r="C53" s="116" t="s">
        <v>84</v>
      </c>
      <c r="D53" s="117"/>
      <c r="E53" s="120">
        <v>61</v>
      </c>
      <c r="F53" s="120">
        <v>74</v>
      </c>
      <c r="G53" s="120">
        <v>135</v>
      </c>
      <c r="H53" s="119">
        <v>47</v>
      </c>
      <c r="I53" s="119">
        <v>182</v>
      </c>
      <c r="J53" s="118">
        <v>79</v>
      </c>
      <c r="K53" s="118">
        <f t="shared" si="1"/>
        <v>127</v>
      </c>
      <c r="L53" s="121">
        <v>262</v>
      </c>
      <c r="M53" s="120">
        <v>56</v>
      </c>
      <c r="N53" s="120">
        <v>62</v>
      </c>
      <c r="O53" s="120">
        <v>118</v>
      </c>
      <c r="P53" s="119">
        <v>55</v>
      </c>
      <c r="Q53" s="119">
        <v>173</v>
      </c>
      <c r="R53" s="118" t="e">
        <f>+#REF!-Q53</f>
        <v>#REF!</v>
      </c>
      <c r="S53" s="118" t="e">
        <f>+#REF!-O53</f>
        <v>#REF!</v>
      </c>
      <c r="T53" s="120">
        <v>52</v>
      </c>
      <c r="U53" s="120">
        <v>83</v>
      </c>
      <c r="V53" s="120">
        <v>135</v>
      </c>
      <c r="W53" s="119">
        <v>55</v>
      </c>
      <c r="X53" s="119">
        <v>189</v>
      </c>
      <c r="Y53" s="118">
        <v>80</v>
      </c>
      <c r="Z53" s="118">
        <v>134</v>
      </c>
      <c r="AA53" s="121">
        <v>269</v>
      </c>
      <c r="AB53" s="120">
        <v>52</v>
      </c>
      <c r="AC53" s="120">
        <v>64</v>
      </c>
      <c r="AD53" s="120">
        <v>116</v>
      </c>
      <c r="AE53" s="121">
        <v>68</v>
      </c>
      <c r="AF53" s="121">
        <v>184</v>
      </c>
      <c r="AG53" s="683"/>
      <c r="AH53" s="697">
        <v>-116</v>
      </c>
      <c r="AI53" s="121"/>
      <c r="AJ53" s="120"/>
      <c r="AK53" s="120"/>
      <c r="AL53" s="737"/>
      <c r="AM53" s="636"/>
      <c r="AN53" s="84"/>
      <c r="AO53" s="694"/>
    </row>
    <row r="54" spans="1:41" ht="22.5" hidden="1" customHeight="1" outlineLevel="1">
      <c r="A54" s="122" t="s">
        <v>85</v>
      </c>
      <c r="B54" s="123"/>
      <c r="C54" s="124" t="s">
        <v>86</v>
      </c>
      <c r="D54" s="125"/>
      <c r="E54" s="616">
        <f t="shared" ref="E54:R54" si="2">+E55-E51-E52-E53</f>
        <v>99</v>
      </c>
      <c r="F54" s="616">
        <f t="shared" si="2"/>
        <v>106</v>
      </c>
      <c r="G54" s="616">
        <f t="shared" si="2"/>
        <v>205</v>
      </c>
      <c r="H54" s="616">
        <f t="shared" si="2"/>
        <v>132</v>
      </c>
      <c r="I54" s="616">
        <f t="shared" si="2"/>
        <v>337</v>
      </c>
      <c r="J54" s="616">
        <f t="shared" si="2"/>
        <v>156</v>
      </c>
      <c r="K54" s="616">
        <f>+K55-K51-K52-K53</f>
        <v>285</v>
      </c>
      <c r="L54" s="616">
        <f t="shared" si="2"/>
        <v>490</v>
      </c>
      <c r="M54" s="616">
        <f t="shared" si="2"/>
        <v>134</v>
      </c>
      <c r="N54" s="616">
        <f t="shared" si="2"/>
        <v>110</v>
      </c>
      <c r="O54" s="616">
        <f t="shared" si="2"/>
        <v>244</v>
      </c>
      <c r="P54" s="616">
        <f t="shared" si="2"/>
        <v>133</v>
      </c>
      <c r="Q54" s="616">
        <f t="shared" si="2"/>
        <v>376</v>
      </c>
      <c r="R54" s="616" t="e">
        <f t="shared" si="2"/>
        <v>#REF!</v>
      </c>
      <c r="S54" s="616" t="e">
        <f>+S55-S51-S52-S53</f>
        <v>#REF!</v>
      </c>
      <c r="T54" s="616">
        <v>142</v>
      </c>
      <c r="U54" s="616">
        <v>140</v>
      </c>
      <c r="V54" s="616">
        <v>282</v>
      </c>
      <c r="W54" s="616">
        <v>113</v>
      </c>
      <c r="X54" s="616">
        <v>396</v>
      </c>
      <c r="Y54" s="616">
        <v>214</v>
      </c>
      <c r="Z54" s="616">
        <v>198</v>
      </c>
      <c r="AA54" s="616">
        <v>609</v>
      </c>
      <c r="AB54" s="684">
        <v>144</v>
      </c>
      <c r="AC54" s="686">
        <v>207</v>
      </c>
      <c r="AD54" s="686">
        <v>351</v>
      </c>
      <c r="AE54" s="684">
        <v>164</v>
      </c>
      <c r="AF54" s="684">
        <v>515</v>
      </c>
      <c r="AG54" s="685">
        <v>566</v>
      </c>
      <c r="AH54" s="686">
        <v>1619</v>
      </c>
      <c r="AI54" s="685">
        <v>1970</v>
      </c>
      <c r="AJ54" s="684"/>
      <c r="AK54" s="686"/>
      <c r="AL54" s="686"/>
      <c r="AM54" s="636"/>
      <c r="AN54" s="84"/>
      <c r="AO54" s="694"/>
    </row>
    <row r="55" spans="1:41" ht="22.5" customHeight="1" collapsed="1">
      <c r="A55" s="126" t="s">
        <v>87</v>
      </c>
      <c r="B55" s="127"/>
      <c r="C55" s="128" t="s">
        <v>88</v>
      </c>
      <c r="D55" s="55"/>
      <c r="E55" s="67">
        <f t="shared" ref="E55:L55" si="3">+E57-E48-E49-E50-E56</f>
        <v>336</v>
      </c>
      <c r="F55" s="67">
        <f t="shared" si="3"/>
        <v>344</v>
      </c>
      <c r="G55" s="67">
        <f t="shared" si="3"/>
        <v>680</v>
      </c>
      <c r="H55" s="67">
        <f>+H57-H48-H49-H50-H56</f>
        <v>369</v>
      </c>
      <c r="I55" s="67">
        <f t="shared" si="3"/>
        <v>1049</v>
      </c>
      <c r="J55" s="67">
        <f t="shared" si="3"/>
        <v>425</v>
      </c>
      <c r="K55" s="67">
        <f>+K57-K48-K49-K50-K56</f>
        <v>793</v>
      </c>
      <c r="L55" s="67">
        <f t="shared" si="3"/>
        <v>1473</v>
      </c>
      <c r="M55" s="67">
        <f>372</f>
        <v>372</v>
      </c>
      <c r="N55" s="67">
        <f>+N57-N48-N49-N50-N56</f>
        <v>346</v>
      </c>
      <c r="O55" s="67">
        <f>+O57-O48-O49-O50-O56</f>
        <v>718</v>
      </c>
      <c r="P55" s="67">
        <f>+P57-P48-P49-P50-P56</f>
        <v>366</v>
      </c>
      <c r="Q55" s="67">
        <f>1084</f>
        <v>1084</v>
      </c>
      <c r="R55" s="67">
        <f>+R57-R48-R49-R50-R56</f>
        <v>491</v>
      </c>
      <c r="S55" s="67" t="e">
        <f>+S57-S48-S49-S50-S56</f>
        <v>#REF!</v>
      </c>
      <c r="T55" s="67">
        <v>404</v>
      </c>
      <c r="U55" s="67">
        <v>451</v>
      </c>
      <c r="V55" s="70">
        <v>855</v>
      </c>
      <c r="W55" s="70">
        <v>370</v>
      </c>
      <c r="X55" s="70">
        <v>1224</v>
      </c>
      <c r="Y55" s="70">
        <v>543</v>
      </c>
      <c r="Z55" s="70">
        <v>784</v>
      </c>
      <c r="AA55" s="67">
        <v>1768</v>
      </c>
      <c r="AB55" s="70">
        <v>423</v>
      </c>
      <c r="AC55" s="70">
        <v>515</v>
      </c>
      <c r="AD55" s="70">
        <v>938</v>
      </c>
      <c r="AE55" s="70">
        <v>466</v>
      </c>
      <c r="AF55" s="70">
        <v>1404</v>
      </c>
      <c r="AG55" s="70">
        <v>566</v>
      </c>
      <c r="AH55" s="663">
        <v>1032</v>
      </c>
      <c r="AI55" s="70">
        <v>1970</v>
      </c>
      <c r="AJ55" s="70">
        <v>423</v>
      </c>
      <c r="AK55" s="70">
        <v>505</v>
      </c>
      <c r="AL55" s="70">
        <v>928</v>
      </c>
      <c r="AM55" s="636"/>
      <c r="AN55" s="84"/>
      <c r="AO55" s="694"/>
    </row>
    <row r="56" spans="1:41" ht="22.5" customHeight="1">
      <c r="A56" s="789" t="s">
        <v>89</v>
      </c>
      <c r="B56" s="790"/>
      <c r="C56" s="128" t="s">
        <v>90</v>
      </c>
      <c r="D56" s="55"/>
      <c r="E56" s="100">
        <v>22</v>
      </c>
      <c r="F56" s="100">
        <v>17</v>
      </c>
      <c r="G56" s="100">
        <v>39</v>
      </c>
      <c r="H56" s="68">
        <v>13</v>
      </c>
      <c r="I56" s="68">
        <v>51</v>
      </c>
      <c r="J56" s="99">
        <v>14</v>
      </c>
      <c r="K56" s="99">
        <f>+L56-G56</f>
        <v>27</v>
      </c>
      <c r="L56" s="101">
        <v>66</v>
      </c>
      <c r="M56" s="100">
        <v>19</v>
      </c>
      <c r="N56" s="100">
        <v>28</v>
      </c>
      <c r="O56" s="100">
        <v>47</v>
      </c>
      <c r="P56" s="68">
        <v>53</v>
      </c>
      <c r="Q56" s="68">
        <v>100</v>
      </c>
      <c r="R56" s="99">
        <v>16</v>
      </c>
      <c r="S56" s="99" t="e">
        <f>+#REF!-O56</f>
        <v>#REF!</v>
      </c>
      <c r="T56" s="100">
        <v>19</v>
      </c>
      <c r="U56" s="100">
        <v>16</v>
      </c>
      <c r="V56" s="100">
        <v>35</v>
      </c>
      <c r="W56" s="68">
        <v>12</v>
      </c>
      <c r="X56" s="68">
        <v>48</v>
      </c>
      <c r="Y56" s="99">
        <v>22</v>
      </c>
      <c r="Z56" s="99">
        <v>35</v>
      </c>
      <c r="AA56" s="101">
        <v>70</v>
      </c>
      <c r="AB56" s="100">
        <v>95</v>
      </c>
      <c r="AC56" s="100">
        <v>25</v>
      </c>
      <c r="AD56" s="100">
        <v>120</v>
      </c>
      <c r="AE56" s="689">
        <v>-9</v>
      </c>
      <c r="AF56" s="101">
        <v>112</v>
      </c>
      <c r="AG56" s="681">
        <v>40</v>
      </c>
      <c r="AH56" s="695">
        <v>32</v>
      </c>
      <c r="AI56" s="101">
        <v>152</v>
      </c>
      <c r="AJ56" s="100">
        <v>43</v>
      </c>
      <c r="AK56" s="100">
        <v>24</v>
      </c>
      <c r="AL56" s="69">
        <v>66</v>
      </c>
      <c r="AM56" s="636"/>
      <c r="AN56" s="84"/>
      <c r="AO56" s="694"/>
    </row>
    <row r="57" spans="1:41" ht="19.5">
      <c r="A57" s="781" t="s">
        <v>51</v>
      </c>
      <c r="B57" s="782"/>
      <c r="C57" s="71" t="s">
        <v>53</v>
      </c>
      <c r="D57" s="56"/>
      <c r="E57" s="100">
        <v>844</v>
      </c>
      <c r="F57" s="100">
        <v>935</v>
      </c>
      <c r="G57" s="100">
        <v>1779</v>
      </c>
      <c r="H57" s="100">
        <v>756</v>
      </c>
      <c r="I57" s="100">
        <v>2535</v>
      </c>
      <c r="J57" s="100">
        <v>834</v>
      </c>
      <c r="K57" s="100">
        <v>1590</v>
      </c>
      <c r="L57" s="100">
        <v>3369</v>
      </c>
      <c r="M57" s="100">
        <v>837.2</v>
      </c>
      <c r="N57" s="100">
        <v>822</v>
      </c>
      <c r="O57" s="100">
        <v>1659</v>
      </c>
      <c r="P57" s="100">
        <v>776</v>
      </c>
      <c r="Q57" s="100">
        <v>2435</v>
      </c>
      <c r="R57" s="100">
        <v>932</v>
      </c>
      <c r="S57" s="100">
        <v>1708</v>
      </c>
      <c r="T57" s="100">
        <v>808</v>
      </c>
      <c r="U57" s="100">
        <v>916</v>
      </c>
      <c r="V57" s="100">
        <v>1724</v>
      </c>
      <c r="W57" s="100">
        <v>776</v>
      </c>
      <c r="X57" s="100">
        <v>2500</v>
      </c>
      <c r="Y57" s="100">
        <v>1061</v>
      </c>
      <c r="Z57" s="100">
        <v>1708</v>
      </c>
      <c r="AA57" s="129">
        <v>3560</v>
      </c>
      <c r="AB57" s="100">
        <v>965</v>
      </c>
      <c r="AC57" s="100">
        <v>947</v>
      </c>
      <c r="AD57" s="100">
        <v>1912</v>
      </c>
      <c r="AE57" s="100">
        <v>787</v>
      </c>
      <c r="AF57" s="100">
        <v>2699</v>
      </c>
      <c r="AG57" s="100">
        <v>1074</v>
      </c>
      <c r="AH57" s="698">
        <v>1860</v>
      </c>
      <c r="AI57" s="129">
        <v>3772</v>
      </c>
      <c r="AJ57" s="100">
        <v>975</v>
      </c>
      <c r="AK57" s="100">
        <v>1108</v>
      </c>
      <c r="AL57" s="69">
        <v>2084</v>
      </c>
      <c r="AM57" s="636"/>
      <c r="AN57" s="84"/>
      <c r="AO57" s="694"/>
    </row>
    <row r="58" spans="1:41" ht="23.25" customHeight="1">
      <c r="A58" s="57"/>
      <c r="B58" s="57"/>
      <c r="C58" s="58"/>
      <c r="D58" s="25"/>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v>1</v>
      </c>
      <c r="AH58" s="23"/>
      <c r="AI58" s="23"/>
      <c r="AJ58" s="23"/>
      <c r="AK58" s="23"/>
      <c r="AL58" s="23"/>
      <c r="AM58" s="636"/>
      <c r="AN58" s="84"/>
      <c r="AO58" s="694"/>
    </row>
    <row r="59" spans="1:41" ht="23.25" customHeight="1">
      <c r="A59" s="29" t="s">
        <v>309</v>
      </c>
      <c r="B59" s="29"/>
      <c r="C59" s="52"/>
      <c r="D59" s="52"/>
      <c r="E59" s="28"/>
      <c r="F59" s="28"/>
      <c r="G59" s="28"/>
      <c r="H59" s="29"/>
      <c r="I59" s="29"/>
      <c r="J59" s="29"/>
      <c r="K59" s="29"/>
      <c r="L59" s="26"/>
      <c r="M59" s="28"/>
      <c r="N59" s="28"/>
      <c r="O59" s="28"/>
      <c r="P59" s="29"/>
      <c r="Q59" s="29"/>
      <c r="R59" s="29"/>
      <c r="S59" s="29"/>
      <c r="T59" s="28"/>
      <c r="U59" s="28"/>
      <c r="V59" s="28"/>
      <c r="W59" s="29"/>
      <c r="X59" s="29"/>
      <c r="Y59" s="29"/>
      <c r="Z59" s="29"/>
      <c r="AA59" s="26"/>
      <c r="AB59" s="28"/>
      <c r="AC59" s="28"/>
      <c r="AD59" s="28"/>
      <c r="AE59" s="29"/>
      <c r="AF59" s="29"/>
      <c r="AG59" s="29"/>
      <c r="AH59" s="29"/>
      <c r="AI59" s="26"/>
      <c r="AJ59" s="28"/>
      <c r="AK59" s="28"/>
      <c r="AL59" s="28"/>
      <c r="AM59" s="636"/>
      <c r="AN59" s="84"/>
      <c r="AO59" s="694"/>
    </row>
    <row r="60" spans="1:41" ht="17.25" customHeight="1">
      <c r="A60" s="30"/>
      <c r="B60" s="31"/>
      <c r="C60" s="32"/>
      <c r="D60" s="791"/>
      <c r="E60" s="774" t="s">
        <v>30</v>
      </c>
      <c r="F60" s="775"/>
      <c r="G60" s="775"/>
      <c r="H60" s="775"/>
      <c r="I60" s="775"/>
      <c r="J60" s="775"/>
      <c r="K60" s="775"/>
      <c r="L60" s="776"/>
      <c r="M60" s="774" t="s">
        <v>31</v>
      </c>
      <c r="N60" s="775"/>
      <c r="O60" s="775"/>
      <c r="P60" s="775"/>
      <c r="Q60" s="775"/>
      <c r="R60" s="775"/>
      <c r="S60" s="775"/>
      <c r="T60" s="754" t="s">
        <v>326</v>
      </c>
      <c r="U60" s="755"/>
      <c r="V60" s="755"/>
      <c r="W60" s="755"/>
      <c r="X60" s="755"/>
      <c r="Y60" s="755"/>
      <c r="Z60" s="755"/>
      <c r="AA60" s="756"/>
      <c r="AB60" s="754" t="s">
        <v>344</v>
      </c>
      <c r="AC60" s="755"/>
      <c r="AD60" s="755"/>
      <c r="AE60" s="755"/>
      <c r="AF60" s="755"/>
      <c r="AG60" s="755"/>
      <c r="AH60" s="755"/>
      <c r="AI60" s="756"/>
      <c r="AJ60" s="754" t="s">
        <v>370</v>
      </c>
      <c r="AK60" s="755"/>
      <c r="AL60" s="756"/>
      <c r="AM60" s="636"/>
      <c r="AN60" s="84"/>
      <c r="AO60" s="694"/>
    </row>
    <row r="61" spans="1:41" ht="22.5">
      <c r="A61" s="33"/>
      <c r="B61" s="34"/>
      <c r="C61" s="35"/>
      <c r="D61" s="792"/>
      <c r="E61" s="36" t="s">
        <v>32</v>
      </c>
      <c r="F61" s="36" t="s">
        <v>45</v>
      </c>
      <c r="G61" s="36" t="s">
        <v>34</v>
      </c>
      <c r="H61" s="36" t="s">
        <v>35</v>
      </c>
      <c r="I61" s="36" t="s">
        <v>36</v>
      </c>
      <c r="J61" s="36" t="s">
        <v>37</v>
      </c>
      <c r="K61" s="36" t="s">
        <v>38</v>
      </c>
      <c r="L61" s="36" t="s">
        <v>39</v>
      </c>
      <c r="M61" s="36" t="s">
        <v>32</v>
      </c>
      <c r="N61" s="36" t="s">
        <v>45</v>
      </c>
      <c r="O61" s="36" t="s">
        <v>34</v>
      </c>
      <c r="P61" s="36" t="s">
        <v>35</v>
      </c>
      <c r="Q61" s="36" t="s">
        <v>36</v>
      </c>
      <c r="R61" s="36" t="s">
        <v>37</v>
      </c>
      <c r="S61" s="36" t="s">
        <v>38</v>
      </c>
      <c r="T61" s="667" t="s">
        <v>32</v>
      </c>
      <c r="U61" s="667" t="s">
        <v>33</v>
      </c>
      <c r="V61" s="667" t="s">
        <v>40</v>
      </c>
      <c r="W61" s="667" t="s">
        <v>35</v>
      </c>
      <c r="X61" s="667" t="s">
        <v>36</v>
      </c>
      <c r="Y61" s="667" t="s">
        <v>37</v>
      </c>
      <c r="Z61" s="667" t="s">
        <v>38</v>
      </c>
      <c r="AA61" s="667" t="s">
        <v>39</v>
      </c>
      <c r="AB61" s="669" t="s">
        <v>32</v>
      </c>
      <c r="AC61" s="669" t="s">
        <v>33</v>
      </c>
      <c r="AD61" s="669" t="s">
        <v>40</v>
      </c>
      <c r="AE61" s="669" t="s">
        <v>35</v>
      </c>
      <c r="AF61" s="669" t="s">
        <v>36</v>
      </c>
      <c r="AG61" s="669" t="s">
        <v>37</v>
      </c>
      <c r="AH61" s="669" t="s">
        <v>38</v>
      </c>
      <c r="AI61" s="669" t="s">
        <v>39</v>
      </c>
      <c r="AJ61" s="728" t="s">
        <v>32</v>
      </c>
      <c r="AK61" s="728" t="s">
        <v>33</v>
      </c>
      <c r="AL61" s="728" t="s">
        <v>40</v>
      </c>
      <c r="AM61" s="636"/>
      <c r="AN61" s="84"/>
      <c r="AO61" s="694"/>
    </row>
    <row r="62" spans="1:41" s="620" customFormat="1" ht="14.25" customHeight="1">
      <c r="A62" s="37"/>
      <c r="B62" s="48"/>
      <c r="C62" s="49"/>
      <c r="D62" s="792"/>
      <c r="E62" s="38" t="s">
        <v>32</v>
      </c>
      <c r="F62" s="38" t="s">
        <v>45</v>
      </c>
      <c r="G62" s="38" t="s">
        <v>41</v>
      </c>
      <c r="H62" s="38" t="s">
        <v>35</v>
      </c>
      <c r="I62" s="38" t="s">
        <v>42</v>
      </c>
      <c r="J62" s="39" t="s">
        <v>37</v>
      </c>
      <c r="K62" s="39" t="s">
        <v>44</v>
      </c>
      <c r="L62" s="38" t="s">
        <v>43</v>
      </c>
      <c r="M62" s="38" t="s">
        <v>32</v>
      </c>
      <c r="N62" s="38" t="s">
        <v>45</v>
      </c>
      <c r="O62" s="38" t="s">
        <v>41</v>
      </c>
      <c r="P62" s="38" t="s">
        <v>35</v>
      </c>
      <c r="Q62" s="38" t="s">
        <v>42</v>
      </c>
      <c r="R62" s="39" t="s">
        <v>37</v>
      </c>
      <c r="S62" s="39" t="s">
        <v>44</v>
      </c>
      <c r="T62" s="668" t="s">
        <v>32</v>
      </c>
      <c r="U62" s="668" t="s">
        <v>33</v>
      </c>
      <c r="V62" s="668" t="s">
        <v>41</v>
      </c>
      <c r="W62" s="668" t="s">
        <v>35</v>
      </c>
      <c r="X62" s="668" t="s">
        <v>42</v>
      </c>
      <c r="Y62" s="39" t="s">
        <v>37</v>
      </c>
      <c r="Z62" s="39" t="s">
        <v>44</v>
      </c>
      <c r="AA62" s="668" t="s">
        <v>43</v>
      </c>
      <c r="AB62" s="670" t="s">
        <v>32</v>
      </c>
      <c r="AC62" s="670" t="s">
        <v>33</v>
      </c>
      <c r="AD62" s="670" t="s">
        <v>41</v>
      </c>
      <c r="AE62" s="670" t="s">
        <v>35</v>
      </c>
      <c r="AF62" s="670" t="s">
        <v>42</v>
      </c>
      <c r="AG62" s="39" t="s">
        <v>37</v>
      </c>
      <c r="AH62" s="39" t="s">
        <v>44</v>
      </c>
      <c r="AI62" s="670" t="s">
        <v>43</v>
      </c>
      <c r="AJ62" s="729" t="s">
        <v>32</v>
      </c>
      <c r="AK62" s="729" t="s">
        <v>33</v>
      </c>
      <c r="AL62" s="729" t="s">
        <v>41</v>
      </c>
      <c r="AM62" s="636"/>
      <c r="AN62" s="84"/>
      <c r="AO62" s="694"/>
    </row>
    <row r="63" spans="1:41" ht="22.5" customHeight="1">
      <c r="A63" s="767" t="s">
        <v>73</v>
      </c>
      <c r="B63" s="768"/>
      <c r="C63" s="24" t="s">
        <v>74</v>
      </c>
      <c r="D63" s="45"/>
      <c r="E63" s="100">
        <v>83</v>
      </c>
      <c r="F63" s="100">
        <v>204</v>
      </c>
      <c r="G63" s="100">
        <v>288</v>
      </c>
      <c r="H63" s="68">
        <v>199</v>
      </c>
      <c r="I63" s="68">
        <v>486</v>
      </c>
      <c r="J63" s="99">
        <v>367</v>
      </c>
      <c r="K63" s="99">
        <f t="shared" ref="K63:K68" si="4">+L63-G63</f>
        <v>565</v>
      </c>
      <c r="L63" s="101">
        <v>853</v>
      </c>
      <c r="M63" s="100">
        <v>118</v>
      </c>
      <c r="N63" s="100">
        <v>128</v>
      </c>
      <c r="O63" s="100">
        <v>246</v>
      </c>
      <c r="P63" s="68">
        <v>157</v>
      </c>
      <c r="Q63" s="68">
        <v>403</v>
      </c>
      <c r="R63" s="99">
        <v>208</v>
      </c>
      <c r="S63" s="99" t="e">
        <f>+#REF!-O63</f>
        <v>#REF!</v>
      </c>
      <c r="T63" s="100">
        <v>88</v>
      </c>
      <c r="U63" s="100">
        <v>122</v>
      </c>
      <c r="V63" s="100">
        <v>210</v>
      </c>
      <c r="W63" s="68">
        <v>134</v>
      </c>
      <c r="X63" s="68">
        <v>345</v>
      </c>
      <c r="Y63" s="99">
        <v>202</v>
      </c>
      <c r="Z63" s="99">
        <v>337</v>
      </c>
      <c r="AA63" s="101">
        <v>547</v>
      </c>
      <c r="AB63" s="100">
        <v>96</v>
      </c>
      <c r="AC63" s="100">
        <v>147</v>
      </c>
      <c r="AD63" s="100">
        <v>243</v>
      </c>
      <c r="AE63" s="101">
        <v>225</v>
      </c>
      <c r="AF63" s="101">
        <v>468</v>
      </c>
      <c r="AG63" s="681">
        <v>254</v>
      </c>
      <c r="AH63" s="695">
        <v>479</v>
      </c>
      <c r="AI63" s="101">
        <v>722</v>
      </c>
      <c r="AJ63" s="100">
        <v>118</v>
      </c>
      <c r="AK63" s="100">
        <v>199</v>
      </c>
      <c r="AL63" s="69">
        <v>317</v>
      </c>
      <c r="AM63" s="636"/>
      <c r="AN63" s="84"/>
      <c r="AO63" s="694"/>
    </row>
    <row r="64" spans="1:41" ht="22.5" customHeight="1">
      <c r="A64" s="787" t="s">
        <v>75</v>
      </c>
      <c r="B64" s="788"/>
      <c r="C64" s="41" t="s">
        <v>76</v>
      </c>
      <c r="D64" s="46"/>
      <c r="E64" s="100">
        <v>127</v>
      </c>
      <c r="F64" s="100">
        <v>142</v>
      </c>
      <c r="G64" s="100">
        <v>269</v>
      </c>
      <c r="H64" s="68">
        <v>162</v>
      </c>
      <c r="I64" s="68">
        <v>430</v>
      </c>
      <c r="J64" s="99">
        <v>177</v>
      </c>
      <c r="K64" s="99">
        <f t="shared" si="4"/>
        <v>339</v>
      </c>
      <c r="L64" s="101">
        <v>608</v>
      </c>
      <c r="M64" s="100">
        <v>149</v>
      </c>
      <c r="N64" s="100">
        <v>166</v>
      </c>
      <c r="O64" s="100">
        <v>316</v>
      </c>
      <c r="P64" s="68">
        <v>179</v>
      </c>
      <c r="Q64" s="68">
        <v>494</v>
      </c>
      <c r="R64" s="99">
        <v>198</v>
      </c>
      <c r="S64" s="99" t="e">
        <f>+#REF!-O64</f>
        <v>#REF!</v>
      </c>
      <c r="T64" s="100">
        <v>146</v>
      </c>
      <c r="U64" s="100">
        <v>166</v>
      </c>
      <c r="V64" s="100">
        <v>312</v>
      </c>
      <c r="W64" s="68">
        <v>163</v>
      </c>
      <c r="X64" s="68">
        <v>475</v>
      </c>
      <c r="Y64" s="99">
        <v>192</v>
      </c>
      <c r="Z64" s="99">
        <v>355</v>
      </c>
      <c r="AA64" s="101">
        <v>667</v>
      </c>
      <c r="AB64" s="100">
        <v>143</v>
      </c>
      <c r="AC64" s="100">
        <v>150</v>
      </c>
      <c r="AD64" s="100">
        <v>293</v>
      </c>
      <c r="AE64" s="101">
        <v>170</v>
      </c>
      <c r="AF64" s="101">
        <v>463</v>
      </c>
      <c r="AG64" s="681">
        <v>188</v>
      </c>
      <c r="AH64" s="695">
        <v>358</v>
      </c>
      <c r="AI64" s="101">
        <v>651</v>
      </c>
      <c r="AJ64" s="100">
        <v>140</v>
      </c>
      <c r="AK64" s="100">
        <v>158</v>
      </c>
      <c r="AL64" s="69">
        <v>298</v>
      </c>
      <c r="AM64" s="636"/>
      <c r="AN64" s="84"/>
      <c r="AO64" s="694"/>
    </row>
    <row r="65" spans="1:41" s="104" customFormat="1" ht="22.5" customHeight="1">
      <c r="A65" s="102" t="s">
        <v>77</v>
      </c>
      <c r="B65" s="103"/>
      <c r="C65" s="41" t="s">
        <v>78</v>
      </c>
      <c r="D65" s="46"/>
      <c r="E65" s="100">
        <v>64</v>
      </c>
      <c r="F65" s="100">
        <v>81</v>
      </c>
      <c r="G65" s="100">
        <v>145</v>
      </c>
      <c r="H65" s="68">
        <v>77</v>
      </c>
      <c r="I65" s="68">
        <v>222</v>
      </c>
      <c r="J65" s="99">
        <v>80</v>
      </c>
      <c r="K65" s="99">
        <f t="shared" si="4"/>
        <v>156</v>
      </c>
      <c r="L65" s="101">
        <v>301</v>
      </c>
      <c r="M65" s="100">
        <v>69</v>
      </c>
      <c r="N65" s="100">
        <v>70</v>
      </c>
      <c r="O65" s="100">
        <v>139</v>
      </c>
      <c r="P65" s="68">
        <v>70</v>
      </c>
      <c r="Q65" s="68">
        <v>209</v>
      </c>
      <c r="R65" s="99">
        <v>77</v>
      </c>
      <c r="S65" s="99" t="e">
        <f>+#REF!-O65</f>
        <v>#REF!</v>
      </c>
      <c r="T65" s="100">
        <v>75</v>
      </c>
      <c r="U65" s="100">
        <v>82</v>
      </c>
      <c r="V65" s="100">
        <v>157</v>
      </c>
      <c r="W65" s="68">
        <v>77</v>
      </c>
      <c r="X65" s="68">
        <v>234</v>
      </c>
      <c r="Y65" s="99">
        <v>89</v>
      </c>
      <c r="Z65" s="99">
        <v>166</v>
      </c>
      <c r="AA65" s="101">
        <v>323</v>
      </c>
      <c r="AB65" s="100">
        <v>70</v>
      </c>
      <c r="AC65" s="100">
        <v>77</v>
      </c>
      <c r="AD65" s="100">
        <v>147</v>
      </c>
      <c r="AE65" s="101">
        <v>74</v>
      </c>
      <c r="AF65" s="101">
        <v>221</v>
      </c>
      <c r="AG65" s="681">
        <v>78</v>
      </c>
      <c r="AH65" s="695">
        <v>152</v>
      </c>
      <c r="AI65" s="101">
        <v>299</v>
      </c>
      <c r="AJ65" s="100">
        <v>66</v>
      </c>
      <c r="AK65" s="100">
        <v>72</v>
      </c>
      <c r="AL65" s="69">
        <v>138</v>
      </c>
      <c r="AM65" s="636"/>
      <c r="AN65" s="84"/>
      <c r="AO65" s="694"/>
    </row>
    <row r="66" spans="1:41" s="113" customFormat="1" ht="22.5" hidden="1" customHeight="1" outlineLevel="1">
      <c r="A66" s="105" t="s">
        <v>79</v>
      </c>
      <c r="B66" s="106"/>
      <c r="C66" s="107" t="s">
        <v>80</v>
      </c>
      <c r="D66" s="108"/>
      <c r="E66" s="111">
        <v>64</v>
      </c>
      <c r="F66" s="111">
        <v>64</v>
      </c>
      <c r="G66" s="111">
        <v>128</v>
      </c>
      <c r="H66" s="110">
        <v>59</v>
      </c>
      <c r="I66" s="110">
        <v>187</v>
      </c>
      <c r="J66" s="109">
        <v>76</v>
      </c>
      <c r="K66" s="109">
        <f t="shared" si="4"/>
        <v>135</v>
      </c>
      <c r="L66" s="112">
        <v>263</v>
      </c>
      <c r="M66" s="111">
        <v>65</v>
      </c>
      <c r="N66" s="111">
        <v>60</v>
      </c>
      <c r="O66" s="111">
        <v>125</v>
      </c>
      <c r="P66" s="110">
        <v>56</v>
      </c>
      <c r="Q66" s="110">
        <v>182</v>
      </c>
      <c r="R66" s="109" t="e">
        <f>+#REF!-Q66</f>
        <v>#REF!</v>
      </c>
      <c r="S66" s="109" t="e">
        <f>+#REF!-O66</f>
        <v>#REF!</v>
      </c>
      <c r="T66" s="111">
        <v>70</v>
      </c>
      <c r="U66" s="111">
        <v>73</v>
      </c>
      <c r="V66" s="111">
        <v>143</v>
      </c>
      <c r="W66" s="110">
        <v>71</v>
      </c>
      <c r="X66" s="110">
        <v>214</v>
      </c>
      <c r="Y66" s="109">
        <v>94</v>
      </c>
      <c r="Z66" s="109">
        <v>165</v>
      </c>
      <c r="AA66" s="112">
        <v>308</v>
      </c>
      <c r="AB66" s="111">
        <v>82</v>
      </c>
      <c r="AC66" s="111">
        <v>88</v>
      </c>
      <c r="AD66" s="111">
        <v>171</v>
      </c>
      <c r="AE66" s="112">
        <v>99</v>
      </c>
      <c r="AF66" s="112">
        <v>258</v>
      </c>
      <c r="AG66" s="682"/>
      <c r="AH66" s="696">
        <v>-171</v>
      </c>
      <c r="AI66" s="112"/>
      <c r="AJ66" s="111"/>
      <c r="AK66" s="111"/>
      <c r="AL66" s="736"/>
      <c r="AM66" s="636"/>
      <c r="AN66" s="84"/>
      <c r="AO66" s="694"/>
    </row>
    <row r="67" spans="1:41" s="113" customFormat="1" ht="22.5" hidden="1" customHeight="1" outlineLevel="1">
      <c r="A67" s="114" t="s">
        <v>81</v>
      </c>
      <c r="B67" s="115"/>
      <c r="C67" s="116" t="s">
        <v>82</v>
      </c>
      <c r="D67" s="117"/>
      <c r="E67" s="120">
        <v>116</v>
      </c>
      <c r="F67" s="120">
        <v>104</v>
      </c>
      <c r="G67" s="120">
        <v>220</v>
      </c>
      <c r="H67" s="119">
        <v>104</v>
      </c>
      <c r="I67" s="119">
        <v>324</v>
      </c>
      <c r="J67" s="118">
        <v>115</v>
      </c>
      <c r="K67" s="118">
        <f t="shared" si="4"/>
        <v>219</v>
      </c>
      <c r="L67" s="121">
        <v>439</v>
      </c>
      <c r="M67" s="120">
        <v>104</v>
      </c>
      <c r="N67" s="120">
        <v>101</v>
      </c>
      <c r="O67" s="120">
        <v>205</v>
      </c>
      <c r="P67" s="119">
        <v>111</v>
      </c>
      <c r="Q67" s="119">
        <v>317</v>
      </c>
      <c r="R67" s="118" t="e">
        <f>+#REF!-Q67</f>
        <v>#REF!</v>
      </c>
      <c r="S67" s="118" t="e">
        <f>+#REF!-O67</f>
        <v>#REF!</v>
      </c>
      <c r="T67" s="120">
        <v>118</v>
      </c>
      <c r="U67" s="120">
        <v>116</v>
      </c>
      <c r="V67" s="120">
        <v>234</v>
      </c>
      <c r="W67" s="119">
        <v>126</v>
      </c>
      <c r="X67" s="119">
        <v>360</v>
      </c>
      <c r="Y67" s="118">
        <v>131</v>
      </c>
      <c r="Z67" s="118">
        <v>257</v>
      </c>
      <c r="AA67" s="121">
        <v>491</v>
      </c>
      <c r="AB67" s="120">
        <v>126</v>
      </c>
      <c r="AC67" s="120">
        <v>133</v>
      </c>
      <c r="AD67" s="120">
        <v>259</v>
      </c>
      <c r="AE67" s="121">
        <v>135</v>
      </c>
      <c r="AF67" s="121">
        <v>405</v>
      </c>
      <c r="AG67" s="683"/>
      <c r="AH67" s="697">
        <v>-259</v>
      </c>
      <c r="AI67" s="121"/>
      <c r="AJ67" s="120"/>
      <c r="AK67" s="120"/>
      <c r="AL67" s="737"/>
      <c r="AM67" s="636"/>
      <c r="AN67" s="84"/>
      <c r="AO67" s="694"/>
    </row>
    <row r="68" spans="1:41" s="113" customFormat="1" ht="22.5" hidden="1" customHeight="1" outlineLevel="1">
      <c r="A68" s="114" t="s">
        <v>83</v>
      </c>
      <c r="B68" s="115"/>
      <c r="C68" s="116" t="s">
        <v>84</v>
      </c>
      <c r="D68" s="117"/>
      <c r="E68" s="120">
        <v>67</v>
      </c>
      <c r="F68" s="120">
        <v>72</v>
      </c>
      <c r="G68" s="120">
        <v>139</v>
      </c>
      <c r="H68" s="119">
        <v>57</v>
      </c>
      <c r="I68" s="119">
        <v>196</v>
      </c>
      <c r="J68" s="118">
        <v>71</v>
      </c>
      <c r="K68" s="118">
        <f t="shared" si="4"/>
        <v>127</v>
      </c>
      <c r="L68" s="121">
        <v>266</v>
      </c>
      <c r="M68" s="120">
        <v>57</v>
      </c>
      <c r="N68" s="120">
        <v>60</v>
      </c>
      <c r="O68" s="120">
        <v>117</v>
      </c>
      <c r="P68" s="119">
        <v>52</v>
      </c>
      <c r="Q68" s="119">
        <v>169</v>
      </c>
      <c r="R68" s="118" t="e">
        <f>+#REF!-Q68</f>
        <v>#REF!</v>
      </c>
      <c r="S68" s="118" t="e">
        <f>+#REF!-O68</f>
        <v>#REF!</v>
      </c>
      <c r="T68" s="120">
        <v>45</v>
      </c>
      <c r="U68" s="120">
        <v>53</v>
      </c>
      <c r="V68" s="120">
        <v>98</v>
      </c>
      <c r="W68" s="119">
        <v>70</v>
      </c>
      <c r="X68" s="119">
        <v>169</v>
      </c>
      <c r="Y68" s="118">
        <v>80</v>
      </c>
      <c r="Z68" s="118">
        <v>151</v>
      </c>
      <c r="AA68" s="121">
        <v>249</v>
      </c>
      <c r="AB68" s="120">
        <v>64</v>
      </c>
      <c r="AC68" s="120">
        <v>60</v>
      </c>
      <c r="AD68" s="120">
        <v>124</v>
      </c>
      <c r="AE68" s="121">
        <v>63</v>
      </c>
      <c r="AF68" s="121">
        <v>187</v>
      </c>
      <c r="AG68" s="683"/>
      <c r="AH68" s="697">
        <v>-124</v>
      </c>
      <c r="AI68" s="121"/>
      <c r="AJ68" s="120"/>
      <c r="AK68" s="120"/>
      <c r="AL68" s="737"/>
      <c r="AM68" s="636"/>
      <c r="AN68" s="84"/>
      <c r="AO68" s="694"/>
    </row>
    <row r="69" spans="1:41" ht="22.5" hidden="1" customHeight="1" outlineLevel="1">
      <c r="A69" s="122" t="s">
        <v>85</v>
      </c>
      <c r="B69" s="123"/>
      <c r="C69" s="124" t="s">
        <v>86</v>
      </c>
      <c r="D69" s="125"/>
      <c r="E69" s="616">
        <f t="shared" ref="E69:S69" si="5">+E70-E66-E67-E68</f>
        <v>134</v>
      </c>
      <c r="F69" s="616">
        <f t="shared" si="5"/>
        <v>145</v>
      </c>
      <c r="G69" s="616">
        <f t="shared" si="5"/>
        <v>278</v>
      </c>
      <c r="H69" s="616">
        <f t="shared" si="5"/>
        <v>140</v>
      </c>
      <c r="I69" s="616">
        <f t="shared" si="5"/>
        <v>421</v>
      </c>
      <c r="J69" s="616">
        <f t="shared" si="5"/>
        <v>142</v>
      </c>
      <c r="K69" s="616">
        <f t="shared" si="5"/>
        <v>286</v>
      </c>
      <c r="L69" s="616">
        <f t="shared" si="5"/>
        <v>564</v>
      </c>
      <c r="M69" s="616">
        <f t="shared" si="5"/>
        <v>93.600000000000023</v>
      </c>
      <c r="N69" s="616">
        <f t="shared" si="5"/>
        <v>121</v>
      </c>
      <c r="O69" s="616">
        <f t="shared" si="5"/>
        <v>214</v>
      </c>
      <c r="P69" s="616">
        <f t="shared" si="5"/>
        <v>134</v>
      </c>
      <c r="Q69" s="616">
        <f t="shared" si="5"/>
        <v>346</v>
      </c>
      <c r="R69" s="616" t="e">
        <f t="shared" si="5"/>
        <v>#REF!</v>
      </c>
      <c r="S69" s="616" t="e">
        <f t="shared" si="5"/>
        <v>#REF!</v>
      </c>
      <c r="T69" s="616">
        <v>108</v>
      </c>
      <c r="U69" s="616">
        <v>115</v>
      </c>
      <c r="V69" s="616">
        <v>225</v>
      </c>
      <c r="W69" s="616">
        <v>124</v>
      </c>
      <c r="X69" s="616">
        <v>348</v>
      </c>
      <c r="Y69" s="616">
        <v>173</v>
      </c>
      <c r="Z69" s="616">
        <v>209</v>
      </c>
      <c r="AA69" s="616">
        <v>521</v>
      </c>
      <c r="AB69" s="684">
        <v>115</v>
      </c>
      <c r="AC69" s="686">
        <v>154</v>
      </c>
      <c r="AD69" s="686">
        <v>269</v>
      </c>
      <c r="AE69" s="684">
        <v>150</v>
      </c>
      <c r="AF69" s="684">
        <v>420</v>
      </c>
      <c r="AG69" s="685">
        <v>546</v>
      </c>
      <c r="AH69" s="686">
        <v>1547</v>
      </c>
      <c r="AI69" s="685">
        <v>1816</v>
      </c>
      <c r="AJ69" s="684"/>
      <c r="AK69" s="686"/>
      <c r="AL69" s="686"/>
      <c r="AM69" s="636"/>
      <c r="AN69" s="84"/>
      <c r="AO69" s="694"/>
    </row>
    <row r="70" spans="1:41" ht="22.5" customHeight="1" collapsed="1">
      <c r="A70" s="126" t="s">
        <v>87</v>
      </c>
      <c r="B70" s="127"/>
      <c r="C70" s="128" t="s">
        <v>88</v>
      </c>
      <c r="D70" s="55"/>
      <c r="E70" s="67">
        <f t="shared" ref="E70:S70" si="6">+E72-E63-E64-E65-E71</f>
        <v>381</v>
      </c>
      <c r="F70" s="67">
        <f t="shared" si="6"/>
        <v>385</v>
      </c>
      <c r="G70" s="67">
        <f t="shared" si="6"/>
        <v>765</v>
      </c>
      <c r="H70" s="67">
        <f t="shared" si="6"/>
        <v>360</v>
      </c>
      <c r="I70" s="67">
        <f t="shared" si="6"/>
        <v>1128</v>
      </c>
      <c r="J70" s="67">
        <f t="shared" si="6"/>
        <v>404</v>
      </c>
      <c r="K70" s="67">
        <f t="shared" si="6"/>
        <v>767</v>
      </c>
      <c r="L70" s="67">
        <f t="shared" si="6"/>
        <v>1532</v>
      </c>
      <c r="M70" s="67">
        <f t="shared" si="6"/>
        <v>319.60000000000002</v>
      </c>
      <c r="N70" s="67">
        <f t="shared" si="6"/>
        <v>342</v>
      </c>
      <c r="O70" s="67">
        <f t="shared" si="6"/>
        <v>661</v>
      </c>
      <c r="P70" s="67">
        <f t="shared" si="6"/>
        <v>353</v>
      </c>
      <c r="Q70" s="67">
        <f t="shared" si="6"/>
        <v>1014</v>
      </c>
      <c r="R70" s="67">
        <f t="shared" si="6"/>
        <v>403</v>
      </c>
      <c r="S70" s="67" t="e">
        <f t="shared" si="6"/>
        <v>#REF!</v>
      </c>
      <c r="T70" s="67">
        <v>342</v>
      </c>
      <c r="U70" s="67">
        <v>357</v>
      </c>
      <c r="V70" s="67">
        <v>700</v>
      </c>
      <c r="W70" s="67">
        <v>391</v>
      </c>
      <c r="X70" s="67">
        <v>1091</v>
      </c>
      <c r="Y70" s="67">
        <v>478</v>
      </c>
      <c r="Z70" s="67">
        <v>782</v>
      </c>
      <c r="AA70" s="67">
        <v>1569</v>
      </c>
      <c r="AB70" s="70">
        <v>388</v>
      </c>
      <c r="AC70" s="70">
        <v>435</v>
      </c>
      <c r="AD70" s="70">
        <v>823</v>
      </c>
      <c r="AE70" s="70">
        <v>447</v>
      </c>
      <c r="AF70" s="70">
        <v>1270</v>
      </c>
      <c r="AG70" s="70">
        <v>546</v>
      </c>
      <c r="AH70" s="663">
        <v>993</v>
      </c>
      <c r="AI70" s="70">
        <v>1816</v>
      </c>
      <c r="AJ70" s="70">
        <v>443</v>
      </c>
      <c r="AK70" s="70">
        <v>466</v>
      </c>
      <c r="AL70" s="70">
        <v>910</v>
      </c>
      <c r="AM70" s="636"/>
      <c r="AN70" s="84"/>
      <c r="AO70" s="694"/>
    </row>
    <row r="71" spans="1:41" ht="22.5" customHeight="1">
      <c r="A71" s="789" t="s">
        <v>89</v>
      </c>
      <c r="B71" s="790"/>
      <c r="C71" s="128" t="s">
        <v>90</v>
      </c>
      <c r="D71" s="55"/>
      <c r="E71" s="100">
        <v>19</v>
      </c>
      <c r="F71" s="100">
        <v>26</v>
      </c>
      <c r="G71" s="100">
        <v>45</v>
      </c>
      <c r="H71" s="68">
        <v>25</v>
      </c>
      <c r="I71" s="68">
        <v>69</v>
      </c>
      <c r="J71" s="99">
        <v>28</v>
      </c>
      <c r="K71" s="99">
        <f>+L71-G71</f>
        <v>52</v>
      </c>
      <c r="L71" s="101">
        <v>97</v>
      </c>
      <c r="M71" s="100">
        <v>21</v>
      </c>
      <c r="N71" s="100">
        <v>27</v>
      </c>
      <c r="O71" s="100">
        <v>48</v>
      </c>
      <c r="P71" s="68">
        <v>20</v>
      </c>
      <c r="Q71" s="68">
        <v>68</v>
      </c>
      <c r="R71" s="99">
        <v>29</v>
      </c>
      <c r="S71" s="99" t="e">
        <f>+#REF!-O71</f>
        <v>#REF!</v>
      </c>
      <c r="T71" s="100">
        <v>25</v>
      </c>
      <c r="U71" s="100">
        <v>23</v>
      </c>
      <c r="V71" s="100">
        <v>48</v>
      </c>
      <c r="W71" s="68">
        <v>26</v>
      </c>
      <c r="X71" s="68">
        <v>74</v>
      </c>
      <c r="Y71" s="99">
        <v>27</v>
      </c>
      <c r="Z71" s="99">
        <v>54</v>
      </c>
      <c r="AA71" s="101">
        <v>102</v>
      </c>
      <c r="AB71" s="100">
        <v>19</v>
      </c>
      <c r="AC71" s="100">
        <v>26</v>
      </c>
      <c r="AD71" s="100">
        <v>45</v>
      </c>
      <c r="AE71" s="101">
        <v>26</v>
      </c>
      <c r="AF71" s="101">
        <v>72</v>
      </c>
      <c r="AG71" s="681">
        <v>35</v>
      </c>
      <c r="AH71" s="695">
        <v>62</v>
      </c>
      <c r="AI71" s="101">
        <v>107</v>
      </c>
      <c r="AJ71" s="100">
        <v>24</v>
      </c>
      <c r="AK71" s="100">
        <v>33</v>
      </c>
      <c r="AL71" s="69">
        <v>57</v>
      </c>
      <c r="AM71" s="636"/>
      <c r="AN71" s="84"/>
      <c r="AO71" s="694"/>
    </row>
    <row r="72" spans="1:41" ht="19.5">
      <c r="A72" s="781" t="s">
        <v>51</v>
      </c>
      <c r="B72" s="782"/>
      <c r="C72" s="71" t="s">
        <v>53</v>
      </c>
      <c r="D72" s="56"/>
      <c r="E72" s="100">
        <v>674</v>
      </c>
      <c r="F72" s="100">
        <v>838</v>
      </c>
      <c r="G72" s="100">
        <v>1512</v>
      </c>
      <c r="H72" s="100">
        <v>823</v>
      </c>
      <c r="I72" s="100">
        <v>2335</v>
      </c>
      <c r="J72" s="100">
        <v>1056</v>
      </c>
      <c r="K72" s="100">
        <v>1879</v>
      </c>
      <c r="L72" s="100">
        <v>3391</v>
      </c>
      <c r="M72" s="100">
        <v>676.6</v>
      </c>
      <c r="N72" s="100">
        <v>733</v>
      </c>
      <c r="O72" s="100">
        <v>1410</v>
      </c>
      <c r="P72" s="100">
        <v>779</v>
      </c>
      <c r="Q72" s="100">
        <v>2188</v>
      </c>
      <c r="R72" s="100">
        <v>915</v>
      </c>
      <c r="S72" s="100">
        <v>1694</v>
      </c>
      <c r="T72" s="100">
        <v>676</v>
      </c>
      <c r="U72" s="100">
        <v>751</v>
      </c>
      <c r="V72" s="100">
        <v>1427</v>
      </c>
      <c r="W72" s="100">
        <v>792</v>
      </c>
      <c r="X72" s="100">
        <v>2219</v>
      </c>
      <c r="Y72" s="100">
        <v>989</v>
      </c>
      <c r="Z72" s="100">
        <v>1694</v>
      </c>
      <c r="AA72" s="129">
        <v>3208</v>
      </c>
      <c r="AB72" s="100">
        <v>717</v>
      </c>
      <c r="AC72" s="100">
        <v>835</v>
      </c>
      <c r="AD72" s="100">
        <v>1552</v>
      </c>
      <c r="AE72" s="100">
        <v>942</v>
      </c>
      <c r="AF72" s="100">
        <v>2494</v>
      </c>
      <c r="AG72" s="100">
        <v>1101</v>
      </c>
      <c r="AH72" s="698">
        <v>2043</v>
      </c>
      <c r="AI72" s="129">
        <v>3595</v>
      </c>
      <c r="AJ72" s="100">
        <v>791</v>
      </c>
      <c r="AK72" s="100">
        <v>929</v>
      </c>
      <c r="AL72" s="69">
        <v>1720</v>
      </c>
      <c r="AM72" s="636"/>
      <c r="AN72" s="84"/>
      <c r="AO72" s="694"/>
    </row>
    <row r="73" spans="1:41" ht="27.65" customHeight="1">
      <c r="A73" s="57"/>
      <c r="B73" s="57"/>
      <c r="C73" s="58"/>
      <c r="D73" s="25"/>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f t="shared" ref="AG73" si="7">+AG63+AG64+AG65+AG70+AG71-AG72</f>
        <v>0</v>
      </c>
      <c r="AH73" s="23"/>
      <c r="AI73" s="23"/>
      <c r="AJ73" s="23"/>
      <c r="AK73" s="23"/>
      <c r="AL73" s="23"/>
    </row>
    <row r="74" spans="1:41" ht="19.5">
      <c r="A74" s="27" t="s">
        <v>91</v>
      </c>
      <c r="B74" s="27"/>
      <c r="C74" s="80"/>
      <c r="D74" s="80"/>
      <c r="G74" s="131"/>
      <c r="H74" s="130"/>
      <c r="I74" s="130"/>
      <c r="J74" s="130"/>
      <c r="K74" s="130"/>
      <c r="L74" s="131"/>
      <c r="O74" s="131"/>
      <c r="P74" s="130"/>
      <c r="Q74" s="130"/>
      <c r="R74" s="130"/>
      <c r="S74" s="130"/>
      <c r="V74" s="131"/>
      <c r="W74" s="130"/>
      <c r="X74" s="130"/>
      <c r="Y74" s="130"/>
      <c r="Z74" s="130"/>
      <c r="AA74" s="131"/>
      <c r="AD74" s="131"/>
      <c r="AE74" s="131"/>
      <c r="AF74" s="131"/>
      <c r="AG74" s="131"/>
      <c r="AH74" s="131"/>
      <c r="AI74" s="131"/>
      <c r="AL74" s="131"/>
    </row>
    <row r="75" spans="1:41">
      <c r="A75" s="27" t="s">
        <v>0</v>
      </c>
      <c r="B75" s="27"/>
      <c r="C75" s="80"/>
      <c r="D75" s="80"/>
      <c r="G75" s="131"/>
      <c r="H75" s="130"/>
      <c r="I75" s="130"/>
      <c r="J75" s="130"/>
      <c r="K75" s="130"/>
      <c r="L75" s="131"/>
      <c r="O75" s="131"/>
      <c r="P75" s="130"/>
      <c r="Q75" s="130"/>
      <c r="R75" s="130"/>
      <c r="S75" s="130"/>
      <c r="V75" s="131"/>
      <c r="W75" s="130"/>
      <c r="X75" s="130"/>
      <c r="Y75" s="130"/>
      <c r="Z75" s="130"/>
      <c r="AA75" s="131"/>
      <c r="AD75" s="131"/>
      <c r="AE75" s="131"/>
      <c r="AF75" s="131"/>
      <c r="AG75" s="131"/>
      <c r="AH75" s="131"/>
      <c r="AI75" s="131"/>
      <c r="AL75" s="131"/>
    </row>
    <row r="76" spans="1:41">
      <c r="A76" s="27"/>
      <c r="B76" s="27"/>
      <c r="C76" s="80"/>
      <c r="D76" s="80"/>
      <c r="G76" s="131"/>
      <c r="H76" s="130"/>
      <c r="I76" s="130"/>
      <c r="J76" s="130"/>
      <c r="K76" s="130"/>
      <c r="L76" s="131"/>
      <c r="O76" s="131"/>
      <c r="P76" s="130"/>
      <c r="Q76" s="130"/>
      <c r="R76" s="130"/>
      <c r="S76" s="130"/>
      <c r="V76" s="131"/>
      <c r="W76" s="130"/>
      <c r="X76" s="130"/>
      <c r="Y76" s="130"/>
      <c r="Z76" s="130"/>
      <c r="AA76" s="131"/>
      <c r="AD76" s="131"/>
      <c r="AE76" s="131"/>
      <c r="AF76" s="131"/>
      <c r="AG76" s="131"/>
      <c r="AH76" s="131"/>
      <c r="AI76" s="131"/>
      <c r="AL76" s="131"/>
    </row>
    <row r="80" spans="1:41">
      <c r="T80" s="725"/>
      <c r="U80" s="725"/>
      <c r="V80" s="725"/>
      <c r="W80" s="725"/>
      <c r="X80" s="725"/>
      <c r="Y80" s="725"/>
      <c r="Z80" s="725"/>
      <c r="AA80" s="725"/>
      <c r="AB80" s="725"/>
      <c r="AC80" s="725"/>
      <c r="AD80" s="725"/>
      <c r="AE80" s="725"/>
      <c r="AF80" s="725"/>
      <c r="AG80" s="725"/>
      <c r="AH80" s="725"/>
      <c r="AI80" s="725"/>
    </row>
    <row r="81" spans="20:35">
      <c r="T81" s="725"/>
      <c r="U81" s="725"/>
      <c r="V81" s="725"/>
      <c r="W81" s="725"/>
      <c r="X81" s="725"/>
      <c r="Y81" s="725"/>
      <c r="Z81" s="725"/>
      <c r="AA81" s="725"/>
      <c r="AB81" s="725"/>
      <c r="AC81" s="725"/>
      <c r="AD81" s="725"/>
      <c r="AE81" s="725"/>
      <c r="AF81" s="725"/>
      <c r="AG81" s="725"/>
      <c r="AH81" s="725"/>
      <c r="AI81" s="725"/>
    </row>
    <row r="82" spans="20:35">
      <c r="T82" s="725"/>
      <c r="U82" s="725"/>
      <c r="V82" s="725"/>
      <c r="W82" s="725"/>
      <c r="X82" s="725"/>
      <c r="Y82" s="725"/>
      <c r="Z82" s="725"/>
      <c r="AA82" s="725"/>
      <c r="AB82" s="725"/>
      <c r="AC82" s="725"/>
      <c r="AD82" s="725"/>
      <c r="AE82" s="725"/>
      <c r="AF82" s="725"/>
      <c r="AG82" s="725"/>
      <c r="AH82" s="725"/>
      <c r="AI82" s="725"/>
    </row>
    <row r="83" spans="20:35">
      <c r="T83" s="725"/>
      <c r="U83" s="725"/>
      <c r="V83" s="725"/>
      <c r="W83" s="725"/>
      <c r="X83" s="725"/>
      <c r="Y83" s="725"/>
      <c r="Z83" s="725"/>
      <c r="AA83" s="725"/>
      <c r="AB83" s="725"/>
      <c r="AC83" s="725"/>
      <c r="AD83" s="725"/>
      <c r="AE83" s="725"/>
      <c r="AF83" s="725"/>
      <c r="AG83" s="725"/>
      <c r="AH83" s="725"/>
      <c r="AI83" s="725"/>
    </row>
    <row r="84" spans="20:35">
      <c r="T84" s="725"/>
      <c r="U84" s="725"/>
      <c r="V84" s="725"/>
      <c r="W84" s="725"/>
      <c r="X84" s="725"/>
      <c r="Y84" s="725"/>
      <c r="Z84" s="725"/>
      <c r="AA84" s="725"/>
      <c r="AB84" s="725"/>
      <c r="AC84" s="725"/>
      <c r="AD84" s="725"/>
      <c r="AE84" s="725"/>
      <c r="AF84" s="725"/>
      <c r="AG84" s="725"/>
      <c r="AH84" s="725"/>
      <c r="AI84" s="725"/>
    </row>
    <row r="85" spans="20:35">
      <c r="T85" s="725"/>
      <c r="U85" s="725"/>
      <c r="V85" s="725"/>
      <c r="W85" s="725"/>
      <c r="X85" s="725"/>
      <c r="Y85" s="725"/>
      <c r="Z85" s="725"/>
      <c r="AA85" s="725"/>
      <c r="AB85" s="725"/>
      <c r="AC85" s="725"/>
      <c r="AD85" s="725"/>
      <c r="AE85" s="725"/>
      <c r="AF85" s="725"/>
      <c r="AG85" s="725"/>
      <c r="AH85" s="725"/>
      <c r="AI85" s="725"/>
    </row>
  </sheetData>
  <mergeCells count="61">
    <mergeCell ref="AB20:AI20"/>
    <mergeCell ref="D8:D10"/>
    <mergeCell ref="E8:L8"/>
    <mergeCell ref="M8:S8"/>
    <mergeCell ref="U9:U15"/>
    <mergeCell ref="W9:W15"/>
    <mergeCell ref="AB8:AI8"/>
    <mergeCell ref="AG9:AG15"/>
    <mergeCell ref="AH9:AH15"/>
    <mergeCell ref="AE9:AE15"/>
    <mergeCell ref="F9:F15"/>
    <mergeCell ref="J9:J15"/>
    <mergeCell ref="K9:K15"/>
    <mergeCell ref="H9:H15"/>
    <mergeCell ref="AC9:AC15"/>
    <mergeCell ref="T8:AA8"/>
    <mergeCell ref="T60:AA60"/>
    <mergeCell ref="A23:B25"/>
    <mergeCell ref="A26:B28"/>
    <mergeCell ref="Y9:Y15"/>
    <mergeCell ref="Z9:Z15"/>
    <mergeCell ref="A29:B31"/>
    <mergeCell ref="D20:D22"/>
    <mergeCell ref="T20:AA20"/>
    <mergeCell ref="A72:B72"/>
    <mergeCell ref="AB45:AI45"/>
    <mergeCell ref="A48:B48"/>
    <mergeCell ref="A49:B49"/>
    <mergeCell ref="A56:B56"/>
    <mergeCell ref="A57:B57"/>
    <mergeCell ref="D60:D62"/>
    <mergeCell ref="E60:L60"/>
    <mergeCell ref="M60:S60"/>
    <mergeCell ref="AB60:AI60"/>
    <mergeCell ref="D45:D47"/>
    <mergeCell ref="E45:L45"/>
    <mergeCell ref="M45:S45"/>
    <mergeCell ref="T45:AA45"/>
    <mergeCell ref="A64:B64"/>
    <mergeCell ref="A71:B71"/>
    <mergeCell ref="B1:D1"/>
    <mergeCell ref="B2:D2"/>
    <mergeCell ref="B4:D4"/>
    <mergeCell ref="N9:N15"/>
    <mergeCell ref="A63:B63"/>
    <mergeCell ref="A32:B34"/>
    <mergeCell ref="A35:B37"/>
    <mergeCell ref="E20:L20"/>
    <mergeCell ref="M20:S20"/>
    <mergeCell ref="A13:B13"/>
    <mergeCell ref="A14:B14"/>
    <mergeCell ref="A15:B15"/>
    <mergeCell ref="P9:P15"/>
    <mergeCell ref="R9:R15"/>
    <mergeCell ref="S9:S15"/>
    <mergeCell ref="A12:B12"/>
    <mergeCell ref="AJ20:AL20"/>
    <mergeCell ref="AJ45:AL45"/>
    <mergeCell ref="AJ60:AL60"/>
    <mergeCell ref="AJ8:AL8"/>
    <mergeCell ref="AK9:AK15"/>
  </mergeCells>
  <phoneticPr fontId="2"/>
  <hyperlinks>
    <hyperlink ref="B2:D2" location="'目次(Table of Contents)'!A1" display="Back to the Table of Contents" xr:uid="{2F7CAC5B-C03C-40EB-837B-E2BBA90B419A}"/>
    <hyperlink ref="B1:D1" location="'目次(Table of Contents)'!A1" display="← 目次に戻る" xr:uid="{1D43C322-07EA-44C8-B99C-A0C6B5745205}"/>
  </hyperlinks>
  <pageMargins left="0.78740157480314965" right="0.31496062992125984" top="0.74803149606299213" bottom="0.35433070866141736" header="0.31496062992125984" footer="0.31496062992125984"/>
  <pageSetup paperSize="8" scale="59" orientation="landscape" r:id="rId1"/>
  <rowBreaks count="1" manualBreakCount="1">
    <brk id="43" max="16383" man="1"/>
  </rowBreaks>
  <ignoredErrors>
    <ignoredError sqref="Q5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34"/>
  <sheetViews>
    <sheetView showGridLines="0" view="pageBreakPreview" topLeftCell="A145" zoomScale="64" zoomScaleNormal="70" zoomScaleSheetLayoutView="64" workbookViewId="0">
      <pane xSplit="4" topLeftCell="Q1" activePane="topRight" state="frozen"/>
      <selection activeCell="AM16" sqref="AM16"/>
      <selection pane="topRight" activeCell="AI251" sqref="AI251"/>
    </sheetView>
  </sheetViews>
  <sheetFormatPr defaultColWidth="9" defaultRowHeight="13.5"/>
  <cols>
    <col min="1" max="1" width="4.08984375" style="138" customWidth="1"/>
    <col min="2" max="3" width="2.1796875" style="138" customWidth="1"/>
    <col min="4" max="4" width="50.6328125" style="138" customWidth="1"/>
    <col min="5" max="5" width="13.6328125" style="137" customWidth="1"/>
    <col min="6" max="7" width="14.6328125" style="137" customWidth="1"/>
    <col min="8" max="8" width="13.6328125" style="137" customWidth="1"/>
    <col min="9" max="19" width="14.6328125" style="137" customWidth="1"/>
    <col min="20" max="20" width="15.6328125" style="137" customWidth="1"/>
    <col min="21" max="27" width="9" style="3" customWidth="1"/>
    <col min="28" max="16384" width="9" style="3"/>
  </cols>
  <sheetData>
    <row r="1" spans="1:21" s="7" customFormat="1" ht="20.149999999999999" customHeight="1">
      <c r="A1" s="135"/>
      <c r="B1" s="861" t="s">
        <v>92</v>
      </c>
      <c r="C1" s="861"/>
      <c r="D1" s="861"/>
      <c r="E1" s="136"/>
      <c r="F1" s="136"/>
      <c r="G1" s="136"/>
      <c r="H1" s="136"/>
      <c r="I1" s="136"/>
      <c r="J1" s="136"/>
      <c r="K1" s="136"/>
      <c r="L1" s="136"/>
      <c r="M1" s="136"/>
      <c r="N1" s="136"/>
      <c r="O1" s="136"/>
      <c r="P1" s="136"/>
      <c r="Q1" s="136"/>
      <c r="R1" s="136"/>
      <c r="S1" s="136"/>
      <c r="T1" s="137"/>
    </row>
    <row r="2" spans="1:21" s="7" customFormat="1" ht="20.149999999999999" customHeight="1">
      <c r="A2" s="135"/>
      <c r="B2" s="862" t="s">
        <v>4</v>
      </c>
      <c r="C2" s="862"/>
      <c r="D2" s="862"/>
      <c r="E2" s="136"/>
      <c r="F2" s="136"/>
      <c r="G2" s="136"/>
      <c r="H2" s="136"/>
      <c r="I2" s="136"/>
      <c r="J2" s="136"/>
      <c r="K2" s="136"/>
      <c r="L2" s="136"/>
      <c r="M2" s="136"/>
      <c r="N2" s="136"/>
      <c r="O2" s="136"/>
      <c r="P2" s="136"/>
      <c r="Q2" s="136"/>
      <c r="R2" s="136"/>
      <c r="S2" s="136"/>
      <c r="T2" s="137"/>
    </row>
    <row r="3" spans="1:21" ht="18" customHeight="1"/>
    <row r="4" spans="1:21" ht="23.25" customHeight="1" thickBot="1">
      <c r="I4" s="221"/>
      <c r="J4" s="222"/>
      <c r="Q4" s="221"/>
      <c r="R4" s="221"/>
    </row>
    <row r="5" spans="1:21" ht="39.75" customHeight="1" thickBot="1">
      <c r="B5" s="833" t="s">
        <v>93</v>
      </c>
      <c r="C5" s="834"/>
      <c r="D5" s="835"/>
      <c r="E5" s="836" t="s">
        <v>349</v>
      </c>
      <c r="F5" s="837"/>
      <c r="G5" s="837"/>
      <c r="H5" s="837"/>
      <c r="I5" s="837"/>
      <c r="J5" s="837"/>
      <c r="K5" s="837"/>
      <c r="L5" s="838" t="s">
        <v>95</v>
      </c>
      <c r="M5" s="849" t="s">
        <v>343</v>
      </c>
      <c r="N5" s="837"/>
      <c r="O5" s="837"/>
      <c r="P5" s="837"/>
      <c r="Q5" s="837"/>
      <c r="R5" s="837"/>
      <c r="S5" s="837"/>
      <c r="T5" s="838" t="s">
        <v>95</v>
      </c>
    </row>
    <row r="6" spans="1:21" ht="21" customHeight="1">
      <c r="B6" s="139"/>
      <c r="C6" s="140"/>
      <c r="D6" s="841" t="s">
        <v>96</v>
      </c>
      <c r="E6" s="843" t="s">
        <v>97</v>
      </c>
      <c r="F6" s="845" t="s">
        <v>98</v>
      </c>
      <c r="G6" s="845" t="s">
        <v>99</v>
      </c>
      <c r="H6" s="845" t="s">
        <v>100</v>
      </c>
      <c r="I6" s="845" t="s">
        <v>101</v>
      </c>
      <c r="J6" s="845" t="s">
        <v>102</v>
      </c>
      <c r="K6" s="847" t="s">
        <v>103</v>
      </c>
      <c r="L6" s="839"/>
      <c r="M6" s="852" t="s">
        <v>97</v>
      </c>
      <c r="N6" s="845" t="s">
        <v>98</v>
      </c>
      <c r="O6" s="845" t="s">
        <v>99</v>
      </c>
      <c r="P6" s="845" t="s">
        <v>100</v>
      </c>
      <c r="Q6" s="845" t="s">
        <v>101</v>
      </c>
      <c r="R6" s="845" t="s">
        <v>102</v>
      </c>
      <c r="S6" s="845" t="s">
        <v>103</v>
      </c>
      <c r="T6" s="850"/>
    </row>
    <row r="7" spans="1:21" ht="21" customHeight="1" thickBot="1">
      <c r="B7" s="141"/>
      <c r="C7" s="142"/>
      <c r="D7" s="842"/>
      <c r="E7" s="844"/>
      <c r="F7" s="846"/>
      <c r="G7" s="846"/>
      <c r="H7" s="846"/>
      <c r="I7" s="846"/>
      <c r="J7" s="846"/>
      <c r="K7" s="848"/>
      <c r="L7" s="840"/>
      <c r="M7" s="853"/>
      <c r="N7" s="846"/>
      <c r="O7" s="846"/>
      <c r="P7" s="846"/>
      <c r="Q7" s="846"/>
      <c r="R7" s="846"/>
      <c r="S7" s="877"/>
      <c r="T7" s="851"/>
    </row>
    <row r="8" spans="1:21" ht="30" customHeight="1">
      <c r="B8" s="821" t="s">
        <v>104</v>
      </c>
      <c r="C8" s="822"/>
      <c r="D8" s="823"/>
      <c r="E8" s="143">
        <v>96529</v>
      </c>
      <c r="F8" s="144">
        <v>94679</v>
      </c>
      <c r="G8" s="144">
        <v>191209</v>
      </c>
      <c r="H8" s="145">
        <v>78667</v>
      </c>
      <c r="I8" s="146">
        <v>269877</v>
      </c>
      <c r="J8" s="223">
        <v>107357</v>
      </c>
      <c r="K8" s="224">
        <v>186025</v>
      </c>
      <c r="L8" s="149">
        <v>377234</v>
      </c>
      <c r="M8" s="225">
        <v>97538</v>
      </c>
      <c r="N8" s="144">
        <v>110819</v>
      </c>
      <c r="O8" s="144">
        <v>208357</v>
      </c>
      <c r="P8" s="145"/>
      <c r="Q8" s="146"/>
      <c r="R8" s="226"/>
      <c r="S8" s="144"/>
      <c r="T8" s="227"/>
      <c r="U8" s="13"/>
    </row>
    <row r="9" spans="1:21" ht="30" customHeight="1">
      <c r="B9" s="815" t="s">
        <v>105</v>
      </c>
      <c r="C9" s="816"/>
      <c r="D9" s="817"/>
      <c r="E9" s="150">
        <v>71683</v>
      </c>
      <c r="F9" s="151">
        <v>83512</v>
      </c>
      <c r="G9" s="151">
        <v>155195</v>
      </c>
      <c r="H9" s="151">
        <v>94243</v>
      </c>
      <c r="I9" s="152">
        <v>249439</v>
      </c>
      <c r="J9" s="228">
        <v>110066</v>
      </c>
      <c r="K9" s="229">
        <v>204310</v>
      </c>
      <c r="L9" s="155">
        <v>359505</v>
      </c>
      <c r="M9" s="230">
        <v>79127</v>
      </c>
      <c r="N9" s="151">
        <v>92913</v>
      </c>
      <c r="O9" s="151">
        <v>172040</v>
      </c>
      <c r="P9" s="151"/>
      <c r="Q9" s="152"/>
      <c r="R9" s="228"/>
      <c r="S9" s="151"/>
      <c r="T9" s="155"/>
      <c r="U9" s="13"/>
    </row>
    <row r="10" spans="1:21" ht="30" customHeight="1">
      <c r="B10" s="812" t="s">
        <v>106</v>
      </c>
      <c r="C10" s="813"/>
      <c r="D10" s="814"/>
      <c r="E10" s="156">
        <v>59157</v>
      </c>
      <c r="F10" s="157">
        <v>67073</v>
      </c>
      <c r="G10" s="157">
        <v>126231</v>
      </c>
      <c r="H10" s="157">
        <v>76553</v>
      </c>
      <c r="I10" s="158">
        <v>202784</v>
      </c>
      <c r="J10" s="231">
        <v>85492</v>
      </c>
      <c r="K10" s="232">
        <v>162045</v>
      </c>
      <c r="L10" s="161">
        <v>288276</v>
      </c>
      <c r="M10" s="233">
        <v>65189</v>
      </c>
      <c r="N10" s="157">
        <v>75645</v>
      </c>
      <c r="O10" s="157">
        <v>140834</v>
      </c>
      <c r="P10" s="157"/>
      <c r="Q10" s="158"/>
      <c r="R10" s="231"/>
      <c r="S10" s="157"/>
      <c r="T10" s="234"/>
      <c r="U10" s="13"/>
    </row>
    <row r="11" spans="1:21" ht="30" customHeight="1">
      <c r="B11" s="824" t="s">
        <v>107</v>
      </c>
      <c r="C11" s="825"/>
      <c r="D11" s="826"/>
      <c r="E11" s="162">
        <v>12526</v>
      </c>
      <c r="F11" s="163">
        <v>16438</v>
      </c>
      <c r="G11" s="163">
        <v>28964</v>
      </c>
      <c r="H11" s="163">
        <v>17689</v>
      </c>
      <c r="I11" s="164">
        <v>46654</v>
      </c>
      <c r="J11" s="235">
        <v>24574</v>
      </c>
      <c r="K11" s="236">
        <v>42264</v>
      </c>
      <c r="L11" s="167">
        <v>71228</v>
      </c>
      <c r="M11" s="237">
        <v>13938</v>
      </c>
      <c r="N11" s="163">
        <v>17268</v>
      </c>
      <c r="O11" s="163">
        <v>31206</v>
      </c>
      <c r="P11" s="163"/>
      <c r="Q11" s="164"/>
      <c r="R11" s="235"/>
      <c r="S11" s="163"/>
      <c r="T11" s="238"/>
      <c r="U11" s="13"/>
    </row>
    <row r="12" spans="1:21" ht="30" customHeight="1">
      <c r="B12" s="827" t="s">
        <v>108</v>
      </c>
      <c r="C12" s="828"/>
      <c r="D12" s="829"/>
      <c r="E12" s="168">
        <v>0.17499999999999999</v>
      </c>
      <c r="F12" s="169">
        <v>0.19700000000000001</v>
      </c>
      <c r="G12" s="169">
        <v>0.187</v>
      </c>
      <c r="H12" s="169">
        <v>0.188</v>
      </c>
      <c r="I12" s="170">
        <v>0.187</v>
      </c>
      <c r="J12" s="239">
        <v>0.22326604037577452</v>
      </c>
      <c r="K12" s="171">
        <v>0.20686212128628065</v>
      </c>
      <c r="L12" s="170">
        <v>0.19800000000000001</v>
      </c>
      <c r="M12" s="240">
        <v>0.17599999999999999</v>
      </c>
      <c r="N12" s="169">
        <v>0.18585128022989247</v>
      </c>
      <c r="O12" s="169">
        <v>0.18099999999999999</v>
      </c>
      <c r="P12" s="169"/>
      <c r="Q12" s="169"/>
      <c r="R12" s="239"/>
      <c r="S12" s="169"/>
      <c r="T12" s="241"/>
      <c r="U12" s="13"/>
    </row>
    <row r="13" spans="1:21" ht="30" customHeight="1">
      <c r="B13" s="812" t="s">
        <v>109</v>
      </c>
      <c r="C13" s="813"/>
      <c r="D13" s="814"/>
      <c r="E13" s="172">
        <v>11407</v>
      </c>
      <c r="F13" s="157">
        <v>11331</v>
      </c>
      <c r="G13" s="173">
        <v>22739</v>
      </c>
      <c r="H13" s="173">
        <v>11464</v>
      </c>
      <c r="I13" s="174">
        <v>34203</v>
      </c>
      <c r="J13" s="242">
        <v>11905</v>
      </c>
      <c r="K13" s="175">
        <v>23369</v>
      </c>
      <c r="L13" s="176">
        <v>46108</v>
      </c>
      <c r="M13" s="243">
        <v>11554</v>
      </c>
      <c r="N13" s="173">
        <v>11820</v>
      </c>
      <c r="O13" s="173">
        <v>23374</v>
      </c>
      <c r="P13" s="173"/>
      <c r="Q13" s="174"/>
      <c r="R13" s="242"/>
      <c r="S13" s="173"/>
      <c r="T13" s="244"/>
      <c r="U13" s="13"/>
    </row>
    <row r="14" spans="1:21" ht="30" customHeight="1">
      <c r="B14" s="830" t="s">
        <v>110</v>
      </c>
      <c r="C14" s="831"/>
      <c r="D14" s="832"/>
      <c r="E14" s="177">
        <v>1118</v>
      </c>
      <c r="F14" s="178">
        <v>5106</v>
      </c>
      <c r="G14" s="178">
        <v>6224</v>
      </c>
      <c r="H14" s="178">
        <v>6225</v>
      </c>
      <c r="I14" s="179">
        <v>12450</v>
      </c>
      <c r="J14" s="245">
        <v>12670</v>
      </c>
      <c r="K14" s="180">
        <v>18896</v>
      </c>
      <c r="L14" s="181">
        <v>25120</v>
      </c>
      <c r="M14" s="246">
        <v>2384</v>
      </c>
      <c r="N14" s="178">
        <v>5448</v>
      </c>
      <c r="O14" s="178">
        <v>7832</v>
      </c>
      <c r="P14" s="178"/>
      <c r="Q14" s="179"/>
      <c r="R14" s="245"/>
      <c r="S14" s="178"/>
      <c r="T14" s="181"/>
      <c r="U14" s="13"/>
    </row>
    <row r="15" spans="1:21" ht="30" customHeight="1">
      <c r="B15" s="802" t="s">
        <v>111</v>
      </c>
      <c r="C15" s="803"/>
      <c r="D15" s="804"/>
      <c r="E15" s="182">
        <v>1.6E-2</v>
      </c>
      <c r="F15" s="183">
        <v>6.0999999999999999E-2</v>
      </c>
      <c r="G15" s="183">
        <v>0.04</v>
      </c>
      <c r="H15" s="183">
        <v>6.6000000000000003E-2</v>
      </c>
      <c r="I15" s="184">
        <v>0.05</v>
      </c>
      <c r="J15" s="247">
        <v>0.11511275053149929</v>
      </c>
      <c r="K15" s="185">
        <v>9.2486907150898148E-2</v>
      </c>
      <c r="L15" s="186">
        <v>7.0000000000000007E-2</v>
      </c>
      <c r="M15" s="248">
        <v>0.03</v>
      </c>
      <c r="N15" s="249">
        <v>5.8635497723676988E-2</v>
      </c>
      <c r="O15" s="183">
        <v>4.5999999999999999E-2</v>
      </c>
      <c r="P15" s="183"/>
      <c r="Q15" s="183"/>
      <c r="R15" s="247"/>
      <c r="S15" s="183"/>
      <c r="T15" s="250"/>
      <c r="U15" s="13"/>
    </row>
    <row r="16" spans="1:21" ht="30" customHeight="1">
      <c r="B16" s="830" t="s">
        <v>112</v>
      </c>
      <c r="C16" s="831"/>
      <c r="D16" s="832"/>
      <c r="E16" s="187">
        <v>1116</v>
      </c>
      <c r="F16" s="179">
        <v>5045</v>
      </c>
      <c r="G16" s="179">
        <v>6161</v>
      </c>
      <c r="H16" s="179">
        <v>6028</v>
      </c>
      <c r="I16" s="179">
        <v>12190</v>
      </c>
      <c r="J16" s="251">
        <v>12494</v>
      </c>
      <c r="K16" s="188">
        <v>18523</v>
      </c>
      <c r="L16" s="189">
        <v>24684</v>
      </c>
      <c r="M16" s="252">
        <v>2302</v>
      </c>
      <c r="N16" s="179">
        <v>5458</v>
      </c>
      <c r="O16" s="179">
        <v>7760</v>
      </c>
      <c r="P16" s="179"/>
      <c r="Q16" s="251"/>
      <c r="R16" s="245"/>
      <c r="S16" s="178"/>
      <c r="T16" s="181"/>
      <c r="U16" s="13"/>
    </row>
    <row r="17" spans="1:21" ht="30" customHeight="1">
      <c r="B17" s="802" t="s">
        <v>113</v>
      </c>
      <c r="C17" s="803"/>
      <c r="D17" s="804"/>
      <c r="E17" s="182">
        <v>1.6E-2</v>
      </c>
      <c r="F17" s="184">
        <v>6.0410479931027876E-2</v>
      </c>
      <c r="G17" s="184">
        <v>0.04</v>
      </c>
      <c r="H17" s="184">
        <v>6.4000000000000001E-2</v>
      </c>
      <c r="I17" s="184">
        <v>4.9000000000000002E-2</v>
      </c>
      <c r="J17" s="253">
        <v>0.11351370995584467</v>
      </c>
      <c r="K17" s="190">
        <v>9.0661250061181545E-2</v>
      </c>
      <c r="L17" s="191">
        <v>6.9000000000000006E-2</v>
      </c>
      <c r="M17" s="182">
        <v>2.9000000000000001E-2</v>
      </c>
      <c r="N17" s="254">
        <v>5.8743125289249083E-2</v>
      </c>
      <c r="O17" s="184">
        <v>4.4999999999999998E-2</v>
      </c>
      <c r="P17" s="184"/>
      <c r="Q17" s="184"/>
      <c r="R17" s="247"/>
      <c r="S17" s="183"/>
      <c r="T17" s="250"/>
      <c r="U17" s="13"/>
    </row>
    <row r="18" spans="1:21" ht="30" customHeight="1">
      <c r="B18" s="192"/>
      <c r="C18" s="805" t="s">
        <v>114</v>
      </c>
      <c r="D18" s="806"/>
      <c r="E18" s="193">
        <v>0</v>
      </c>
      <c r="F18" s="194">
        <v>0</v>
      </c>
      <c r="G18" s="194">
        <v>0</v>
      </c>
      <c r="H18" s="194">
        <v>0</v>
      </c>
      <c r="I18" s="194">
        <v>0</v>
      </c>
      <c r="J18" s="255">
        <v>0</v>
      </c>
      <c r="K18" s="195">
        <v>0</v>
      </c>
      <c r="L18" s="196">
        <v>0</v>
      </c>
      <c r="M18" s="256">
        <v>0</v>
      </c>
      <c r="N18" s="257">
        <v>0</v>
      </c>
      <c r="O18" s="258">
        <v>0</v>
      </c>
      <c r="P18" s="194"/>
      <c r="Q18" s="194"/>
      <c r="R18" s="259"/>
      <c r="S18" s="260"/>
      <c r="T18" s="261"/>
      <c r="U18" s="13"/>
    </row>
    <row r="19" spans="1:21" ht="30" customHeight="1">
      <c r="B19" s="197"/>
      <c r="C19" s="807" t="s">
        <v>115</v>
      </c>
      <c r="D19" s="808"/>
      <c r="E19" s="198">
        <v>0</v>
      </c>
      <c r="F19" s="199">
        <v>0</v>
      </c>
      <c r="G19" s="199">
        <v>0</v>
      </c>
      <c r="H19" s="199">
        <v>0</v>
      </c>
      <c r="I19" s="199">
        <v>0</v>
      </c>
      <c r="J19" s="262">
        <v>720</v>
      </c>
      <c r="K19" s="200">
        <v>720</v>
      </c>
      <c r="L19" s="201">
        <v>720</v>
      </c>
      <c r="M19" s="263">
        <v>0</v>
      </c>
      <c r="N19" s="264">
        <v>1695</v>
      </c>
      <c r="O19" s="199">
        <v>1695</v>
      </c>
      <c r="P19" s="199"/>
      <c r="Q19" s="199"/>
      <c r="R19" s="265"/>
      <c r="S19" s="266"/>
      <c r="T19" s="267"/>
      <c r="U19" s="13"/>
    </row>
    <row r="20" spans="1:21" ht="30" customHeight="1">
      <c r="B20" s="809" t="s">
        <v>116</v>
      </c>
      <c r="C20" s="810"/>
      <c r="D20" s="811"/>
      <c r="E20" s="198">
        <v>0</v>
      </c>
      <c r="F20" s="202">
        <v>0</v>
      </c>
      <c r="G20" s="202">
        <v>0</v>
      </c>
      <c r="H20" s="202">
        <v>0</v>
      </c>
      <c r="I20" s="202">
        <v>0</v>
      </c>
      <c r="J20" s="174">
        <v>-720</v>
      </c>
      <c r="K20" s="268">
        <v>-720</v>
      </c>
      <c r="L20" s="176">
        <v>-720</v>
      </c>
      <c r="M20" s="269">
        <v>0</v>
      </c>
      <c r="N20" s="270">
        <v>-1695</v>
      </c>
      <c r="O20" s="202">
        <v>-1695</v>
      </c>
      <c r="P20" s="202"/>
      <c r="Q20" s="202"/>
      <c r="R20" s="173"/>
      <c r="S20" s="173"/>
      <c r="T20" s="244"/>
      <c r="U20" s="13"/>
    </row>
    <row r="21" spans="1:21" ht="30" customHeight="1">
      <c r="B21" s="812" t="s">
        <v>117</v>
      </c>
      <c r="C21" s="813"/>
      <c r="D21" s="814"/>
      <c r="E21" s="204">
        <v>1116</v>
      </c>
      <c r="F21" s="174">
        <v>5045</v>
      </c>
      <c r="G21" s="174">
        <v>6161</v>
      </c>
      <c r="H21" s="174">
        <v>6028</v>
      </c>
      <c r="I21" s="174">
        <v>12190</v>
      </c>
      <c r="J21" s="271">
        <v>11774</v>
      </c>
      <c r="K21" s="203">
        <v>17803</v>
      </c>
      <c r="L21" s="176">
        <v>23964</v>
      </c>
      <c r="M21" s="269">
        <v>2302</v>
      </c>
      <c r="N21" s="272">
        <v>3762</v>
      </c>
      <c r="O21" s="174">
        <v>6064</v>
      </c>
      <c r="P21" s="174"/>
      <c r="Q21" s="174"/>
      <c r="R21" s="242"/>
      <c r="S21" s="173"/>
      <c r="T21" s="244"/>
      <c r="U21" s="13"/>
    </row>
    <row r="22" spans="1:21" ht="30" customHeight="1">
      <c r="B22" s="812" t="s">
        <v>118</v>
      </c>
      <c r="C22" s="813"/>
      <c r="D22" s="814"/>
      <c r="E22" s="204">
        <v>818</v>
      </c>
      <c r="F22" s="174">
        <v>1575</v>
      </c>
      <c r="G22" s="174">
        <v>2394</v>
      </c>
      <c r="H22" s="174">
        <v>1864</v>
      </c>
      <c r="I22" s="174">
        <v>4258</v>
      </c>
      <c r="J22" s="271">
        <v>3985</v>
      </c>
      <c r="K22" s="203">
        <v>5849</v>
      </c>
      <c r="L22" s="176">
        <v>8243</v>
      </c>
      <c r="M22" s="269">
        <v>820</v>
      </c>
      <c r="N22" s="272">
        <v>1311</v>
      </c>
      <c r="O22" s="174">
        <v>2131</v>
      </c>
      <c r="P22" s="174"/>
      <c r="Q22" s="174"/>
      <c r="R22" s="273"/>
      <c r="S22" s="173"/>
      <c r="T22" s="244"/>
      <c r="U22" s="13"/>
    </row>
    <row r="23" spans="1:21" ht="30" customHeight="1">
      <c r="B23" s="815" t="s">
        <v>119</v>
      </c>
      <c r="C23" s="816"/>
      <c r="D23" s="817"/>
      <c r="E23" s="205">
        <v>297</v>
      </c>
      <c r="F23" s="206">
        <v>3469</v>
      </c>
      <c r="G23" s="206">
        <v>3767</v>
      </c>
      <c r="H23" s="206">
        <v>4164</v>
      </c>
      <c r="I23" s="206">
        <v>7931</v>
      </c>
      <c r="J23" s="274">
        <v>7790</v>
      </c>
      <c r="K23" s="207">
        <v>11954</v>
      </c>
      <c r="L23" s="208">
        <v>15721</v>
      </c>
      <c r="M23" s="275">
        <v>1481</v>
      </c>
      <c r="N23" s="276">
        <v>2452</v>
      </c>
      <c r="O23" s="206">
        <v>3933</v>
      </c>
      <c r="P23" s="206"/>
      <c r="Q23" s="206"/>
      <c r="R23" s="277"/>
      <c r="S23" s="278"/>
      <c r="T23" s="279"/>
      <c r="U23" s="13"/>
    </row>
    <row r="24" spans="1:21" ht="45" customHeight="1">
      <c r="B24" s="815" t="s">
        <v>120</v>
      </c>
      <c r="C24" s="816"/>
      <c r="D24" s="817"/>
      <c r="E24" s="205">
        <v>115</v>
      </c>
      <c r="F24" s="206">
        <v>51</v>
      </c>
      <c r="G24" s="206">
        <v>166</v>
      </c>
      <c r="H24" s="206">
        <v>66</v>
      </c>
      <c r="I24" s="206">
        <v>233</v>
      </c>
      <c r="J24" s="274">
        <v>158</v>
      </c>
      <c r="K24" s="207">
        <v>225</v>
      </c>
      <c r="L24" s="208">
        <v>391</v>
      </c>
      <c r="M24" s="275">
        <v>-36</v>
      </c>
      <c r="N24" s="276">
        <v>121</v>
      </c>
      <c r="O24" s="206">
        <v>85</v>
      </c>
      <c r="P24" s="206"/>
      <c r="Q24" s="206"/>
      <c r="R24" s="277"/>
      <c r="S24" s="278"/>
      <c r="T24" s="279"/>
      <c r="U24" s="13"/>
    </row>
    <row r="25" spans="1:21" ht="30" customHeight="1">
      <c r="B25" s="818" t="s">
        <v>121</v>
      </c>
      <c r="C25" s="819"/>
      <c r="D25" s="820"/>
      <c r="E25" s="205">
        <v>182</v>
      </c>
      <c r="F25" s="206">
        <v>3418</v>
      </c>
      <c r="G25" s="206">
        <v>3600</v>
      </c>
      <c r="H25" s="206">
        <v>4097</v>
      </c>
      <c r="I25" s="206">
        <v>7698</v>
      </c>
      <c r="J25" s="274">
        <v>7631</v>
      </c>
      <c r="K25" s="207">
        <v>11729</v>
      </c>
      <c r="L25" s="208">
        <v>15329</v>
      </c>
      <c r="M25" s="275">
        <v>1518</v>
      </c>
      <c r="N25" s="276">
        <v>2330</v>
      </c>
      <c r="O25" s="206">
        <v>3848</v>
      </c>
      <c r="P25" s="206"/>
      <c r="Q25" s="206"/>
      <c r="R25" s="277"/>
      <c r="S25" s="278"/>
      <c r="T25" s="279"/>
      <c r="U25" s="13"/>
    </row>
    <row r="26" spans="1:21" ht="30" customHeight="1" thickBot="1">
      <c r="B26" s="799" t="s">
        <v>122</v>
      </c>
      <c r="C26" s="800"/>
      <c r="D26" s="801"/>
      <c r="E26" s="209">
        <v>3.0000000000000001E-3</v>
      </c>
      <c r="F26" s="210">
        <v>4.0928249832359424E-2</v>
      </c>
      <c r="G26" s="210">
        <v>2.3E-2</v>
      </c>
      <c r="H26" s="210">
        <v>4.2999999999999997E-2</v>
      </c>
      <c r="I26" s="210">
        <v>3.1E-2</v>
      </c>
      <c r="J26" s="280">
        <v>6.9331128595569932E-2</v>
      </c>
      <c r="K26" s="211">
        <v>5.7407860603984139E-2</v>
      </c>
      <c r="L26" s="212">
        <v>4.2999999999999997E-2</v>
      </c>
      <c r="M26" s="281">
        <v>1.9E-2</v>
      </c>
      <c r="N26" s="282">
        <v>2.5077222778297978E-2</v>
      </c>
      <c r="O26" s="210">
        <v>2.1999999999999999E-2</v>
      </c>
      <c r="P26" s="283"/>
      <c r="Q26" s="283"/>
      <c r="R26" s="284"/>
      <c r="S26" s="285"/>
      <c r="T26" s="286"/>
      <c r="U26" s="13"/>
    </row>
    <row r="27" spans="1:21">
      <c r="A27" s="213"/>
      <c r="B27" s="214"/>
      <c r="C27" s="215"/>
      <c r="D27" s="215"/>
      <c r="E27" s="216"/>
      <c r="F27" s="216"/>
      <c r="G27" s="216"/>
      <c r="H27" s="217"/>
      <c r="I27" s="216"/>
      <c r="J27" s="216"/>
      <c r="K27" s="216"/>
      <c r="L27" s="216"/>
    </row>
    <row r="28" spans="1:21">
      <c r="A28" s="218"/>
      <c r="B28" s="138" t="s">
        <v>123</v>
      </c>
    </row>
    <row r="29" spans="1:21">
      <c r="A29" s="218"/>
      <c r="B29" s="219" t="s">
        <v>0</v>
      </c>
    </row>
    <row r="30" spans="1:21" ht="24" customHeight="1" thickBot="1">
      <c r="A30" s="218"/>
      <c r="B30" s="219"/>
    </row>
    <row r="31" spans="1:21" ht="39.75" customHeight="1" thickBot="1">
      <c r="B31" s="833" t="s">
        <v>93</v>
      </c>
      <c r="C31" s="834"/>
      <c r="D31" s="835"/>
      <c r="E31" s="836" t="s">
        <v>94</v>
      </c>
      <c r="F31" s="837"/>
      <c r="G31" s="837"/>
      <c r="H31" s="837"/>
      <c r="I31" s="837"/>
      <c r="J31" s="837"/>
      <c r="K31" s="837"/>
      <c r="L31" s="838" t="s">
        <v>95</v>
      </c>
      <c r="M31" s="836" t="s">
        <v>332</v>
      </c>
      <c r="N31" s="837"/>
      <c r="O31" s="837"/>
      <c r="P31" s="837"/>
      <c r="Q31" s="837"/>
      <c r="R31" s="837"/>
      <c r="S31" s="837"/>
      <c r="T31" s="838" t="s">
        <v>95</v>
      </c>
    </row>
    <row r="32" spans="1:21" ht="21" customHeight="1">
      <c r="B32" s="139"/>
      <c r="C32" s="140"/>
      <c r="D32" s="841" t="s">
        <v>96</v>
      </c>
      <c r="E32" s="843" t="s">
        <v>97</v>
      </c>
      <c r="F32" s="845" t="s">
        <v>98</v>
      </c>
      <c r="G32" s="845" t="s">
        <v>99</v>
      </c>
      <c r="H32" s="845" t="s">
        <v>100</v>
      </c>
      <c r="I32" s="845" t="s">
        <v>101</v>
      </c>
      <c r="J32" s="845" t="s">
        <v>102</v>
      </c>
      <c r="K32" s="847" t="s">
        <v>103</v>
      </c>
      <c r="L32" s="839"/>
      <c r="M32" s="843" t="s">
        <v>97</v>
      </c>
      <c r="N32" s="845" t="s">
        <v>98</v>
      </c>
      <c r="O32" s="845" t="s">
        <v>99</v>
      </c>
      <c r="P32" s="845" t="s">
        <v>100</v>
      </c>
      <c r="Q32" s="845" t="s">
        <v>101</v>
      </c>
      <c r="R32" s="845" t="s">
        <v>102</v>
      </c>
      <c r="S32" s="847" t="s">
        <v>103</v>
      </c>
      <c r="T32" s="839"/>
    </row>
    <row r="33" spans="2:21" ht="21" customHeight="1" thickBot="1">
      <c r="B33" s="141"/>
      <c r="C33" s="142"/>
      <c r="D33" s="842"/>
      <c r="E33" s="844"/>
      <c r="F33" s="846"/>
      <c r="G33" s="846"/>
      <c r="H33" s="846"/>
      <c r="I33" s="846"/>
      <c r="J33" s="846"/>
      <c r="K33" s="848"/>
      <c r="L33" s="840"/>
      <c r="M33" s="844"/>
      <c r="N33" s="846"/>
      <c r="O33" s="846"/>
      <c r="P33" s="846"/>
      <c r="Q33" s="846"/>
      <c r="R33" s="846"/>
      <c r="S33" s="848"/>
      <c r="T33" s="840"/>
    </row>
    <row r="34" spans="2:21" ht="30" customHeight="1">
      <c r="B34" s="821" t="s">
        <v>104</v>
      </c>
      <c r="C34" s="822"/>
      <c r="D34" s="823"/>
      <c r="E34" s="143">
        <v>83717</v>
      </c>
      <c r="F34" s="144">
        <v>82204</v>
      </c>
      <c r="G34" s="144">
        <v>165922</v>
      </c>
      <c r="H34" s="145">
        <v>77600</v>
      </c>
      <c r="I34" s="146">
        <v>243522</v>
      </c>
      <c r="J34" s="147">
        <v>93237</v>
      </c>
      <c r="K34" s="148">
        <v>170837</v>
      </c>
      <c r="L34" s="149">
        <v>336759</v>
      </c>
      <c r="M34" s="143">
        <v>80785</v>
      </c>
      <c r="N34" s="144">
        <v>91568</v>
      </c>
      <c r="O34" s="144">
        <v>172353</v>
      </c>
      <c r="P34" s="145">
        <v>77607</v>
      </c>
      <c r="Q34" s="146">
        <v>249961</v>
      </c>
      <c r="R34" s="147">
        <v>106081</v>
      </c>
      <c r="S34" s="144">
        <v>183690</v>
      </c>
      <c r="T34" s="149">
        <v>356043</v>
      </c>
      <c r="U34" s="13"/>
    </row>
    <row r="35" spans="2:21" ht="30" customHeight="1">
      <c r="B35" s="815" t="s">
        <v>105</v>
      </c>
      <c r="C35" s="816"/>
      <c r="D35" s="817"/>
      <c r="E35" s="150">
        <v>67662</v>
      </c>
      <c r="F35" s="151">
        <v>73298</v>
      </c>
      <c r="G35" s="151">
        <v>140961</v>
      </c>
      <c r="H35" s="151">
        <v>77863</v>
      </c>
      <c r="I35" s="152">
        <v>218824</v>
      </c>
      <c r="J35" s="153">
        <v>91510</v>
      </c>
      <c r="K35" s="154">
        <v>169373</v>
      </c>
      <c r="L35" s="155">
        <v>310334</v>
      </c>
      <c r="M35" s="150">
        <v>67628</v>
      </c>
      <c r="N35" s="151">
        <v>75058</v>
      </c>
      <c r="O35" s="151">
        <v>142686</v>
      </c>
      <c r="P35" s="151">
        <v>79194</v>
      </c>
      <c r="Q35" s="152">
        <v>221881</v>
      </c>
      <c r="R35" s="153">
        <v>98921</v>
      </c>
      <c r="S35" s="151">
        <v>178116</v>
      </c>
      <c r="T35" s="155">
        <v>320802</v>
      </c>
      <c r="U35" s="13"/>
    </row>
    <row r="36" spans="2:21" ht="30" customHeight="1">
      <c r="B36" s="812" t="s">
        <v>106</v>
      </c>
      <c r="C36" s="813"/>
      <c r="D36" s="814"/>
      <c r="E36" s="156">
        <v>55029</v>
      </c>
      <c r="F36" s="157">
        <v>58674</v>
      </c>
      <c r="G36" s="157">
        <v>113703</v>
      </c>
      <c r="H36" s="157">
        <v>63124</v>
      </c>
      <c r="I36" s="158">
        <v>176827</v>
      </c>
      <c r="J36" s="159">
        <v>70034</v>
      </c>
      <c r="K36" s="160">
        <v>133158</v>
      </c>
      <c r="L36" s="161">
        <v>246861</v>
      </c>
      <c r="M36" s="156">
        <v>55528</v>
      </c>
      <c r="N36" s="157">
        <v>61313</v>
      </c>
      <c r="O36" s="157">
        <v>116841</v>
      </c>
      <c r="P36" s="157">
        <v>61500</v>
      </c>
      <c r="Q36" s="158">
        <v>178341</v>
      </c>
      <c r="R36" s="159">
        <v>75915</v>
      </c>
      <c r="S36" s="157">
        <v>137416</v>
      </c>
      <c r="T36" s="161">
        <v>254257</v>
      </c>
      <c r="U36" s="13"/>
    </row>
    <row r="37" spans="2:21" ht="30" customHeight="1">
      <c r="B37" s="824" t="s">
        <v>107</v>
      </c>
      <c r="C37" s="825"/>
      <c r="D37" s="826"/>
      <c r="E37" s="162">
        <v>12633</v>
      </c>
      <c r="F37" s="163">
        <v>14624</v>
      </c>
      <c r="G37" s="163">
        <v>27257</v>
      </c>
      <c r="H37" s="163">
        <v>14739</v>
      </c>
      <c r="I37" s="164">
        <v>41996</v>
      </c>
      <c r="J37" s="165">
        <v>21477</v>
      </c>
      <c r="K37" s="166">
        <v>36216</v>
      </c>
      <c r="L37" s="167">
        <v>63473</v>
      </c>
      <c r="M37" s="162">
        <v>12099</v>
      </c>
      <c r="N37" s="163">
        <v>13745</v>
      </c>
      <c r="O37" s="163">
        <v>25844</v>
      </c>
      <c r="P37" s="163">
        <v>17695</v>
      </c>
      <c r="Q37" s="164">
        <v>43539</v>
      </c>
      <c r="R37" s="165">
        <v>23006</v>
      </c>
      <c r="S37" s="163">
        <v>40701</v>
      </c>
      <c r="T37" s="167">
        <v>66545</v>
      </c>
      <c r="U37" s="13"/>
    </row>
    <row r="38" spans="2:21" ht="30" customHeight="1">
      <c r="B38" s="827" t="s">
        <v>108</v>
      </c>
      <c r="C38" s="828"/>
      <c r="D38" s="829"/>
      <c r="E38" s="168">
        <v>0.187</v>
      </c>
      <c r="F38" s="169">
        <v>0.2</v>
      </c>
      <c r="G38" s="169">
        <v>0.193</v>
      </c>
      <c r="H38" s="169">
        <v>0.18929401641344412</v>
      </c>
      <c r="I38" s="170">
        <v>0.192</v>
      </c>
      <c r="J38" s="169">
        <v>0.23469566167631953</v>
      </c>
      <c r="K38" s="171">
        <v>0.2138239270722016</v>
      </c>
      <c r="L38" s="170">
        <v>0.20499999999999999</v>
      </c>
      <c r="M38" s="168">
        <v>0.17899999999999999</v>
      </c>
      <c r="N38" s="169">
        <v>0.183</v>
      </c>
      <c r="O38" s="169">
        <v>0.18099999999999999</v>
      </c>
      <c r="P38" s="169">
        <v>0.223</v>
      </c>
      <c r="Q38" s="170">
        <v>0.19600000000000001</v>
      </c>
      <c r="R38" s="169">
        <v>0.23300000000000001</v>
      </c>
      <c r="S38" s="169">
        <v>0.22850838779222529</v>
      </c>
      <c r="T38" s="170">
        <v>0.20699999999999999</v>
      </c>
      <c r="U38" s="13"/>
    </row>
    <row r="39" spans="2:21" ht="30" customHeight="1">
      <c r="B39" s="812" t="s">
        <v>109</v>
      </c>
      <c r="C39" s="813"/>
      <c r="D39" s="814"/>
      <c r="E39" s="172">
        <v>9682</v>
      </c>
      <c r="F39" s="157">
        <v>9954</v>
      </c>
      <c r="G39" s="173">
        <v>19636</v>
      </c>
      <c r="H39" s="173">
        <v>10192</v>
      </c>
      <c r="I39" s="174">
        <v>29828</v>
      </c>
      <c r="J39" s="173">
        <v>10464</v>
      </c>
      <c r="K39" s="175">
        <v>20656</v>
      </c>
      <c r="L39" s="176">
        <v>40292</v>
      </c>
      <c r="M39" s="172">
        <v>10600</v>
      </c>
      <c r="N39" s="157">
        <v>10601</v>
      </c>
      <c r="O39" s="173">
        <v>21201</v>
      </c>
      <c r="P39" s="173">
        <v>11164</v>
      </c>
      <c r="Q39" s="174">
        <v>32365</v>
      </c>
      <c r="R39" s="173">
        <v>11428</v>
      </c>
      <c r="S39" s="173">
        <v>22593</v>
      </c>
      <c r="T39" s="176">
        <v>43794</v>
      </c>
      <c r="U39" s="13"/>
    </row>
    <row r="40" spans="2:21" ht="30" customHeight="1">
      <c r="B40" s="830" t="s">
        <v>110</v>
      </c>
      <c r="C40" s="831"/>
      <c r="D40" s="832"/>
      <c r="E40" s="177">
        <v>2950</v>
      </c>
      <c r="F40" s="178">
        <v>4670</v>
      </c>
      <c r="G40" s="178">
        <v>7621</v>
      </c>
      <c r="H40" s="178">
        <v>4547</v>
      </c>
      <c r="I40" s="179">
        <v>12168</v>
      </c>
      <c r="J40" s="178">
        <v>11013</v>
      </c>
      <c r="K40" s="180">
        <v>15560</v>
      </c>
      <c r="L40" s="181">
        <v>23181</v>
      </c>
      <c r="M40" s="177">
        <v>1499</v>
      </c>
      <c r="N40" s="178">
        <v>3144</v>
      </c>
      <c r="O40" s="178">
        <v>4643</v>
      </c>
      <c r="P40" s="178">
        <v>6530</v>
      </c>
      <c r="Q40" s="179">
        <v>11174</v>
      </c>
      <c r="R40" s="178">
        <v>11577</v>
      </c>
      <c r="S40" s="178">
        <v>18108</v>
      </c>
      <c r="T40" s="181">
        <v>22751</v>
      </c>
      <c r="U40" s="13"/>
    </row>
    <row r="41" spans="2:21" ht="30" customHeight="1">
      <c r="B41" s="802" t="s">
        <v>111</v>
      </c>
      <c r="C41" s="803"/>
      <c r="D41" s="804"/>
      <c r="E41" s="182">
        <v>4.3999999999999997E-2</v>
      </c>
      <c r="F41" s="183">
        <v>6.4000000000000001E-2</v>
      </c>
      <c r="G41" s="183">
        <v>5.3999999999999999E-2</v>
      </c>
      <c r="H41" s="183">
        <v>5.8397441660352156E-2</v>
      </c>
      <c r="I41" s="184">
        <v>5.6000000000000001E-2</v>
      </c>
      <c r="J41" s="183">
        <v>0.12034750300513605</v>
      </c>
      <c r="K41" s="185">
        <v>9.1868243462653432E-2</v>
      </c>
      <c r="L41" s="186">
        <v>7.4999999999999997E-2</v>
      </c>
      <c r="M41" s="182">
        <v>2.1999999999999999E-2</v>
      </c>
      <c r="N41" s="183">
        <v>4.2000000000000003E-2</v>
      </c>
      <c r="O41" s="183">
        <v>3.3000000000000002E-2</v>
      </c>
      <c r="P41" s="183">
        <v>8.2455741596585599E-2</v>
      </c>
      <c r="Q41" s="184">
        <v>0.05</v>
      </c>
      <c r="R41" s="183">
        <v>0.11700000000000001</v>
      </c>
      <c r="S41" s="183">
        <v>0.10166408408003773</v>
      </c>
      <c r="T41" s="186">
        <v>7.0999999999999994E-2</v>
      </c>
      <c r="U41" s="13"/>
    </row>
    <row r="42" spans="2:21" ht="30" customHeight="1">
      <c r="B42" s="830" t="s">
        <v>112</v>
      </c>
      <c r="C42" s="831"/>
      <c r="D42" s="832"/>
      <c r="E42" s="187">
        <v>3045</v>
      </c>
      <c r="F42" s="179">
        <v>4844</v>
      </c>
      <c r="G42" s="179">
        <v>7889</v>
      </c>
      <c r="H42" s="179">
        <v>4627</v>
      </c>
      <c r="I42" s="179">
        <v>12516</v>
      </c>
      <c r="J42" s="179">
        <v>11034</v>
      </c>
      <c r="K42" s="188">
        <v>15661</v>
      </c>
      <c r="L42" s="189">
        <v>23550</v>
      </c>
      <c r="M42" s="187">
        <v>1526</v>
      </c>
      <c r="N42" s="179">
        <v>3235</v>
      </c>
      <c r="O42" s="179">
        <v>4762</v>
      </c>
      <c r="P42" s="179">
        <v>6444</v>
      </c>
      <c r="Q42" s="179">
        <v>11206</v>
      </c>
      <c r="R42" s="179">
        <v>11764</v>
      </c>
      <c r="S42" s="178">
        <v>18208</v>
      </c>
      <c r="T42" s="189">
        <v>22970</v>
      </c>
      <c r="U42" s="13"/>
    </row>
    <row r="43" spans="2:21" ht="30" customHeight="1">
      <c r="B43" s="802" t="s">
        <v>113</v>
      </c>
      <c r="C43" s="803"/>
      <c r="D43" s="804"/>
      <c r="E43" s="182">
        <v>4.4999999999999998E-2</v>
      </c>
      <c r="F43" s="184">
        <v>6.6000000000000003E-2</v>
      </c>
      <c r="G43" s="184">
        <v>5.6000000000000001E-2</v>
      </c>
      <c r="H43" s="184">
        <v>5.4801381914388089E-2</v>
      </c>
      <c r="I43" s="184">
        <v>5.7000000000000002E-2</v>
      </c>
      <c r="J43" s="184">
        <v>0.12057698612173533</v>
      </c>
      <c r="K43" s="190">
        <v>9.2464560467134665E-2</v>
      </c>
      <c r="L43" s="191">
        <v>7.5999999999999998E-2</v>
      </c>
      <c r="M43" s="182">
        <v>2.3E-2</v>
      </c>
      <c r="N43" s="184">
        <v>4.3100002664606035E-2</v>
      </c>
      <c r="O43" s="184">
        <v>3.3000000000000002E-2</v>
      </c>
      <c r="P43" s="184">
        <v>8.1369800742480486E-2</v>
      </c>
      <c r="Q43" s="184">
        <v>5.0999999999999997E-2</v>
      </c>
      <c r="R43" s="184">
        <v>0.11899999999999999</v>
      </c>
      <c r="S43" s="183">
        <v>0.10222551595589391</v>
      </c>
      <c r="T43" s="191">
        <v>7.1999999999999995E-2</v>
      </c>
      <c r="U43" s="13"/>
    </row>
    <row r="44" spans="2:21" ht="30" customHeight="1">
      <c r="B44" s="192"/>
      <c r="C44" s="805" t="s">
        <v>114</v>
      </c>
      <c r="D44" s="806"/>
      <c r="E44" s="193">
        <v>141</v>
      </c>
      <c r="F44" s="194">
        <v>0</v>
      </c>
      <c r="G44" s="194">
        <v>141</v>
      </c>
      <c r="H44" s="194">
        <v>0</v>
      </c>
      <c r="I44" s="194">
        <v>141</v>
      </c>
      <c r="J44" s="194">
        <v>0</v>
      </c>
      <c r="K44" s="195">
        <v>0</v>
      </c>
      <c r="L44" s="196">
        <v>141</v>
      </c>
      <c r="M44" s="193">
        <v>0</v>
      </c>
      <c r="N44" s="194">
        <v>0</v>
      </c>
      <c r="O44" s="194">
        <v>0</v>
      </c>
      <c r="P44" s="194">
        <v>0</v>
      </c>
      <c r="Q44" s="194">
        <v>0</v>
      </c>
      <c r="R44" s="194">
        <v>0</v>
      </c>
      <c r="S44" s="260">
        <v>0</v>
      </c>
      <c r="T44" s="196">
        <v>0</v>
      </c>
      <c r="U44" s="13"/>
    </row>
    <row r="45" spans="2:21" ht="30" customHeight="1">
      <c r="B45" s="197"/>
      <c r="C45" s="807" t="s">
        <v>115</v>
      </c>
      <c r="D45" s="808"/>
      <c r="E45" s="198">
        <v>324</v>
      </c>
      <c r="F45" s="199">
        <v>0</v>
      </c>
      <c r="G45" s="199">
        <v>324</v>
      </c>
      <c r="H45" s="199">
        <v>0</v>
      </c>
      <c r="I45" s="199">
        <v>324</v>
      </c>
      <c r="J45" s="199">
        <v>0</v>
      </c>
      <c r="K45" s="200">
        <v>0</v>
      </c>
      <c r="L45" s="201">
        <v>324</v>
      </c>
      <c r="M45" s="198">
        <v>519</v>
      </c>
      <c r="N45" s="199">
        <v>147</v>
      </c>
      <c r="O45" s="199">
        <v>666</v>
      </c>
      <c r="P45" s="199">
        <v>251</v>
      </c>
      <c r="Q45" s="199">
        <v>917</v>
      </c>
      <c r="R45" s="199">
        <v>-92</v>
      </c>
      <c r="S45" s="266">
        <v>159</v>
      </c>
      <c r="T45" s="201">
        <v>825</v>
      </c>
      <c r="U45" s="13"/>
    </row>
    <row r="46" spans="2:21" ht="30" customHeight="1">
      <c r="B46" s="809" t="s">
        <v>116</v>
      </c>
      <c r="C46" s="810"/>
      <c r="D46" s="811"/>
      <c r="E46" s="198">
        <v>-182</v>
      </c>
      <c r="F46" s="202">
        <v>0</v>
      </c>
      <c r="G46" s="202">
        <v>-182</v>
      </c>
      <c r="H46" s="202">
        <v>0</v>
      </c>
      <c r="I46" s="202">
        <v>-182</v>
      </c>
      <c r="J46" s="174">
        <v>0</v>
      </c>
      <c r="K46" s="203">
        <v>0</v>
      </c>
      <c r="L46" s="176">
        <v>-182</v>
      </c>
      <c r="M46" s="198">
        <v>-519</v>
      </c>
      <c r="N46" s="202">
        <v>-147</v>
      </c>
      <c r="O46" s="202">
        <v>-666</v>
      </c>
      <c r="P46" s="202">
        <v>-251</v>
      </c>
      <c r="Q46" s="202">
        <v>-917</v>
      </c>
      <c r="R46" s="174">
        <v>92</v>
      </c>
      <c r="S46" s="173">
        <v>-159</v>
      </c>
      <c r="T46" s="176">
        <v>-825</v>
      </c>
      <c r="U46" s="13"/>
    </row>
    <row r="47" spans="2:21" ht="30" customHeight="1">
      <c r="B47" s="812" t="s">
        <v>117</v>
      </c>
      <c r="C47" s="813"/>
      <c r="D47" s="814"/>
      <c r="E47" s="204">
        <v>2862</v>
      </c>
      <c r="F47" s="174">
        <v>4844</v>
      </c>
      <c r="G47" s="174">
        <v>7706</v>
      </c>
      <c r="H47" s="174">
        <v>4627</v>
      </c>
      <c r="I47" s="174">
        <v>12333</v>
      </c>
      <c r="J47" s="174">
        <v>11034</v>
      </c>
      <c r="K47" s="203">
        <v>15661</v>
      </c>
      <c r="L47" s="176">
        <v>23367</v>
      </c>
      <c r="M47" s="204">
        <v>1006</v>
      </c>
      <c r="N47" s="174">
        <v>3089</v>
      </c>
      <c r="O47" s="174">
        <v>4095</v>
      </c>
      <c r="P47" s="174">
        <v>6193</v>
      </c>
      <c r="Q47" s="174">
        <v>10288</v>
      </c>
      <c r="R47" s="174">
        <v>11856</v>
      </c>
      <c r="S47" s="173">
        <v>18050</v>
      </c>
      <c r="T47" s="176">
        <v>22145</v>
      </c>
      <c r="U47" s="13"/>
    </row>
    <row r="48" spans="2:21" ht="30" customHeight="1">
      <c r="B48" s="812" t="s">
        <v>118</v>
      </c>
      <c r="C48" s="813"/>
      <c r="D48" s="814"/>
      <c r="E48" s="204">
        <v>948</v>
      </c>
      <c r="F48" s="174">
        <v>1578</v>
      </c>
      <c r="G48" s="174">
        <v>2526</v>
      </c>
      <c r="H48" s="174">
        <v>2386</v>
      </c>
      <c r="I48" s="174">
        <v>4912</v>
      </c>
      <c r="J48" s="174">
        <v>3398</v>
      </c>
      <c r="K48" s="203">
        <v>5784</v>
      </c>
      <c r="L48" s="176">
        <v>8310</v>
      </c>
      <c r="M48" s="204">
        <v>397</v>
      </c>
      <c r="N48" s="174">
        <v>1203</v>
      </c>
      <c r="O48" s="174">
        <v>1600</v>
      </c>
      <c r="P48" s="174">
        <v>1783</v>
      </c>
      <c r="Q48" s="174">
        <v>3383</v>
      </c>
      <c r="R48" s="174">
        <v>3881</v>
      </c>
      <c r="S48" s="173">
        <v>5664</v>
      </c>
      <c r="T48" s="176">
        <v>7264</v>
      </c>
      <c r="U48" s="13"/>
    </row>
    <row r="49" spans="1:21" ht="30" customHeight="1">
      <c r="B49" s="815" t="s">
        <v>119</v>
      </c>
      <c r="C49" s="816"/>
      <c r="D49" s="817"/>
      <c r="E49" s="205">
        <v>1914</v>
      </c>
      <c r="F49" s="206">
        <v>3266</v>
      </c>
      <c r="G49" s="206">
        <v>5180</v>
      </c>
      <c r="H49" s="206">
        <v>2241</v>
      </c>
      <c r="I49" s="206">
        <v>7421</v>
      </c>
      <c r="J49" s="206">
        <v>7636</v>
      </c>
      <c r="K49" s="207">
        <v>9877</v>
      </c>
      <c r="L49" s="208">
        <v>15057</v>
      </c>
      <c r="M49" s="205">
        <v>608</v>
      </c>
      <c r="N49" s="206">
        <v>1886</v>
      </c>
      <c r="O49" s="206">
        <v>2494</v>
      </c>
      <c r="P49" s="206">
        <v>4411</v>
      </c>
      <c r="Q49" s="206">
        <v>6905</v>
      </c>
      <c r="R49" s="206">
        <v>7975</v>
      </c>
      <c r="S49" s="278">
        <v>12386</v>
      </c>
      <c r="T49" s="208">
        <v>14880</v>
      </c>
      <c r="U49" s="13"/>
    </row>
    <row r="50" spans="1:21" ht="30" customHeight="1">
      <c r="B50" s="815" t="s">
        <v>120</v>
      </c>
      <c r="C50" s="816"/>
      <c r="D50" s="817"/>
      <c r="E50" s="205">
        <v>260</v>
      </c>
      <c r="F50" s="206">
        <v>216</v>
      </c>
      <c r="G50" s="206">
        <v>476</v>
      </c>
      <c r="H50" s="206">
        <v>-739</v>
      </c>
      <c r="I50" s="206">
        <v>-263</v>
      </c>
      <c r="J50" s="206">
        <v>298</v>
      </c>
      <c r="K50" s="207">
        <v>-441</v>
      </c>
      <c r="L50" s="208">
        <v>35</v>
      </c>
      <c r="M50" s="205">
        <v>112</v>
      </c>
      <c r="N50" s="206">
        <v>-316</v>
      </c>
      <c r="O50" s="206">
        <v>-204</v>
      </c>
      <c r="P50" s="206">
        <v>997</v>
      </c>
      <c r="Q50" s="206">
        <v>793</v>
      </c>
      <c r="R50" s="206">
        <v>273</v>
      </c>
      <c r="S50" s="278">
        <v>1271</v>
      </c>
      <c r="T50" s="208">
        <v>1067</v>
      </c>
      <c r="U50" s="13"/>
    </row>
    <row r="51" spans="1:21" ht="30" customHeight="1">
      <c r="B51" s="818" t="s">
        <v>121</v>
      </c>
      <c r="C51" s="819"/>
      <c r="D51" s="820"/>
      <c r="E51" s="205">
        <v>1653</v>
      </c>
      <c r="F51" s="206">
        <v>3049</v>
      </c>
      <c r="G51" s="206">
        <v>4703</v>
      </c>
      <c r="H51" s="206">
        <v>2982</v>
      </c>
      <c r="I51" s="206">
        <v>7685</v>
      </c>
      <c r="J51" s="206">
        <v>7336</v>
      </c>
      <c r="K51" s="207">
        <v>10318</v>
      </c>
      <c r="L51" s="208">
        <v>15021</v>
      </c>
      <c r="M51" s="205">
        <v>496</v>
      </c>
      <c r="N51" s="206">
        <v>2203</v>
      </c>
      <c r="O51" s="206">
        <v>2699</v>
      </c>
      <c r="P51" s="206">
        <v>3412</v>
      </c>
      <c r="Q51" s="206">
        <v>6111</v>
      </c>
      <c r="R51" s="206">
        <v>7701</v>
      </c>
      <c r="S51" s="278">
        <v>11114</v>
      </c>
      <c r="T51" s="208">
        <v>13813</v>
      </c>
      <c r="U51" s="13"/>
    </row>
    <row r="52" spans="1:21" ht="30" customHeight="1" thickBot="1">
      <c r="B52" s="799" t="s">
        <v>122</v>
      </c>
      <c r="C52" s="800"/>
      <c r="D52" s="801"/>
      <c r="E52" s="209">
        <v>2.4E-2</v>
      </c>
      <c r="F52" s="210">
        <v>4.2000000000000003E-2</v>
      </c>
      <c r="G52" s="210">
        <v>3.3000000000000002E-2</v>
      </c>
      <c r="H52" s="210">
        <v>3.8298036294517293E-2</v>
      </c>
      <c r="I52" s="210">
        <v>3.5000000000000003E-2</v>
      </c>
      <c r="J52" s="210">
        <v>8.0166102065348049E-2</v>
      </c>
      <c r="K52" s="211">
        <v>6.0918800517201679E-2</v>
      </c>
      <c r="L52" s="212">
        <v>4.8000000000000001E-2</v>
      </c>
      <c r="M52" s="209">
        <v>7.0000000000000001E-3</v>
      </c>
      <c r="N52" s="210">
        <v>2.9350635508540061E-2</v>
      </c>
      <c r="O52" s="210">
        <v>1.9E-2</v>
      </c>
      <c r="P52" s="210">
        <v>4.3084072025658511E-2</v>
      </c>
      <c r="Q52" s="210">
        <v>2.8000000000000001E-2</v>
      </c>
      <c r="R52" s="210">
        <v>7.8E-2</v>
      </c>
      <c r="S52" s="285">
        <v>6.2397538682656246E-2</v>
      </c>
      <c r="T52" s="212">
        <v>4.2999999999999997E-2</v>
      </c>
      <c r="U52" s="13"/>
    </row>
    <row r="53" spans="1:21">
      <c r="A53" s="213"/>
      <c r="B53" s="214"/>
      <c r="C53" s="215"/>
      <c r="D53" s="215"/>
      <c r="E53" s="216"/>
      <c r="F53" s="216"/>
      <c r="G53" s="216"/>
      <c r="H53" s="217"/>
      <c r="I53" s="216"/>
      <c r="J53" s="216"/>
      <c r="K53" s="216"/>
      <c r="L53" s="216"/>
    </row>
    <row r="54" spans="1:21">
      <c r="A54" s="218"/>
      <c r="B54" s="138" t="s">
        <v>123</v>
      </c>
    </row>
    <row r="55" spans="1:21">
      <c r="A55" s="218"/>
      <c r="B55" s="219" t="s">
        <v>0</v>
      </c>
      <c r="R55" s="220"/>
    </row>
    <row r="56" spans="1:21" ht="23.25" customHeight="1" thickBot="1">
      <c r="I56" s="221"/>
      <c r="J56" s="222"/>
      <c r="Q56" s="221"/>
      <c r="R56" s="221"/>
    </row>
    <row r="57" spans="1:21" ht="39.75" customHeight="1" thickBot="1">
      <c r="B57" s="833" t="s">
        <v>93</v>
      </c>
      <c r="C57" s="834"/>
      <c r="D57" s="835"/>
      <c r="E57" s="836" t="s">
        <v>124</v>
      </c>
      <c r="F57" s="837"/>
      <c r="G57" s="837"/>
      <c r="H57" s="837"/>
      <c r="I57" s="837"/>
      <c r="J57" s="837"/>
      <c r="K57" s="837"/>
      <c r="L57" s="838" t="s">
        <v>95</v>
      </c>
      <c r="M57" s="849" t="s">
        <v>125</v>
      </c>
      <c r="N57" s="837"/>
      <c r="O57" s="837"/>
      <c r="P57" s="837"/>
      <c r="Q57" s="837"/>
      <c r="R57" s="837"/>
      <c r="S57" s="837"/>
      <c r="T57" s="838" t="s">
        <v>95</v>
      </c>
    </row>
    <row r="58" spans="1:21" ht="21" customHeight="1">
      <c r="B58" s="139"/>
      <c r="C58" s="140"/>
      <c r="D58" s="841" t="s">
        <v>96</v>
      </c>
      <c r="E58" s="843" t="s">
        <v>97</v>
      </c>
      <c r="F58" s="845" t="s">
        <v>98</v>
      </c>
      <c r="G58" s="845" t="s">
        <v>99</v>
      </c>
      <c r="H58" s="845" t="s">
        <v>100</v>
      </c>
      <c r="I58" s="845" t="s">
        <v>101</v>
      </c>
      <c r="J58" s="845" t="s">
        <v>102</v>
      </c>
      <c r="K58" s="847" t="s">
        <v>103</v>
      </c>
      <c r="L58" s="839"/>
      <c r="M58" s="852" t="s">
        <v>97</v>
      </c>
      <c r="N58" s="845" t="s">
        <v>98</v>
      </c>
      <c r="O58" s="845" t="s">
        <v>99</v>
      </c>
      <c r="P58" s="845" t="s">
        <v>100</v>
      </c>
      <c r="Q58" s="845" t="s">
        <v>101</v>
      </c>
      <c r="R58" s="845" t="s">
        <v>102</v>
      </c>
      <c r="S58" s="845" t="s">
        <v>103</v>
      </c>
      <c r="T58" s="850"/>
    </row>
    <row r="59" spans="1:21" ht="21" customHeight="1" thickBot="1">
      <c r="B59" s="141"/>
      <c r="C59" s="142"/>
      <c r="D59" s="842"/>
      <c r="E59" s="844"/>
      <c r="F59" s="846"/>
      <c r="G59" s="846"/>
      <c r="H59" s="846"/>
      <c r="I59" s="846"/>
      <c r="J59" s="846"/>
      <c r="K59" s="848"/>
      <c r="L59" s="840"/>
      <c r="M59" s="853"/>
      <c r="N59" s="846"/>
      <c r="O59" s="846"/>
      <c r="P59" s="846"/>
      <c r="Q59" s="846"/>
      <c r="R59" s="846"/>
      <c r="S59" s="877"/>
      <c r="T59" s="851"/>
    </row>
    <row r="60" spans="1:21" ht="30" customHeight="1">
      <c r="B60" s="821" t="s">
        <v>104</v>
      </c>
      <c r="C60" s="822"/>
      <c r="D60" s="823"/>
      <c r="E60" s="143">
        <v>74115</v>
      </c>
      <c r="F60" s="144">
        <v>77609</v>
      </c>
      <c r="G60" s="144">
        <v>151724</v>
      </c>
      <c r="H60" s="145">
        <v>63489</v>
      </c>
      <c r="I60" s="146">
        <v>215214</v>
      </c>
      <c r="J60" s="223">
        <v>89764</v>
      </c>
      <c r="K60" s="224">
        <v>153254</v>
      </c>
      <c r="L60" s="149">
        <v>304978</v>
      </c>
      <c r="M60" s="225">
        <v>84359</v>
      </c>
      <c r="N60" s="144">
        <v>93531</v>
      </c>
      <c r="O60" s="144">
        <v>177890</v>
      </c>
      <c r="P60" s="145">
        <v>75597</v>
      </c>
      <c r="Q60" s="146">
        <v>253488</v>
      </c>
      <c r="R60" s="226">
        <v>83389</v>
      </c>
      <c r="S60" s="144">
        <v>158987</v>
      </c>
      <c r="T60" s="227">
        <v>336877</v>
      </c>
      <c r="U60" s="13"/>
    </row>
    <row r="61" spans="1:21" ht="30" customHeight="1">
      <c r="B61" s="815" t="s">
        <v>105</v>
      </c>
      <c r="C61" s="816"/>
      <c r="D61" s="817"/>
      <c r="E61" s="150">
        <v>60537</v>
      </c>
      <c r="F61" s="151">
        <v>75733</v>
      </c>
      <c r="G61" s="151">
        <v>136270</v>
      </c>
      <c r="H61" s="151">
        <v>77762</v>
      </c>
      <c r="I61" s="152">
        <v>214032</v>
      </c>
      <c r="J61" s="228">
        <v>89583</v>
      </c>
      <c r="K61" s="229">
        <v>167346</v>
      </c>
      <c r="L61" s="155">
        <v>303616</v>
      </c>
      <c r="M61" s="230">
        <v>67369</v>
      </c>
      <c r="N61" s="151">
        <v>83835</v>
      </c>
      <c r="O61" s="151">
        <v>151205</v>
      </c>
      <c r="P61" s="151">
        <v>82263</v>
      </c>
      <c r="Q61" s="152">
        <v>233469</v>
      </c>
      <c r="R61" s="228">
        <v>105640</v>
      </c>
      <c r="S61" s="151">
        <v>187904</v>
      </c>
      <c r="T61" s="155">
        <v>339109</v>
      </c>
      <c r="U61" s="13"/>
    </row>
    <row r="62" spans="1:21" ht="30" customHeight="1">
      <c r="B62" s="812" t="s">
        <v>106</v>
      </c>
      <c r="C62" s="813"/>
      <c r="D62" s="814"/>
      <c r="E62" s="156">
        <v>51801</v>
      </c>
      <c r="F62" s="157">
        <v>61957</v>
      </c>
      <c r="G62" s="157">
        <v>113758</v>
      </c>
      <c r="H62" s="157">
        <v>64272</v>
      </c>
      <c r="I62" s="158">
        <v>178030</v>
      </c>
      <c r="J62" s="231">
        <v>71211</v>
      </c>
      <c r="K62" s="232">
        <v>135484</v>
      </c>
      <c r="L62" s="161">
        <v>249242</v>
      </c>
      <c r="M62" s="233">
        <v>57026</v>
      </c>
      <c r="N62" s="157">
        <v>69007</v>
      </c>
      <c r="O62" s="157">
        <v>126033</v>
      </c>
      <c r="P62" s="157">
        <v>65862</v>
      </c>
      <c r="Q62" s="158">
        <v>191896</v>
      </c>
      <c r="R62" s="231">
        <v>83283</v>
      </c>
      <c r="S62" s="157">
        <v>149146</v>
      </c>
      <c r="T62" s="234">
        <v>275179</v>
      </c>
      <c r="U62" s="13"/>
    </row>
    <row r="63" spans="1:21" ht="30" customHeight="1">
      <c r="B63" s="824" t="s">
        <v>107</v>
      </c>
      <c r="C63" s="825"/>
      <c r="D63" s="826"/>
      <c r="E63" s="162">
        <v>8736</v>
      </c>
      <c r="F63" s="163">
        <v>13776</v>
      </c>
      <c r="G63" s="163">
        <v>22512</v>
      </c>
      <c r="H63" s="163">
        <v>13489</v>
      </c>
      <c r="I63" s="164">
        <v>36002</v>
      </c>
      <c r="J63" s="235">
        <v>18371</v>
      </c>
      <c r="K63" s="236">
        <v>31862</v>
      </c>
      <c r="L63" s="167">
        <v>54374</v>
      </c>
      <c r="M63" s="237">
        <v>10343</v>
      </c>
      <c r="N63" s="163">
        <v>14828</v>
      </c>
      <c r="O63" s="163">
        <v>25171</v>
      </c>
      <c r="P63" s="163">
        <v>16400</v>
      </c>
      <c r="Q63" s="164">
        <v>41572</v>
      </c>
      <c r="R63" s="235">
        <v>22357</v>
      </c>
      <c r="S63" s="163">
        <v>38758</v>
      </c>
      <c r="T63" s="238">
        <v>63929</v>
      </c>
      <c r="U63" s="13"/>
    </row>
    <row r="64" spans="1:21" ht="30" customHeight="1">
      <c r="B64" s="827" t="s">
        <v>108</v>
      </c>
      <c r="C64" s="828"/>
      <c r="D64" s="829"/>
      <c r="E64" s="168">
        <v>0.14399999999999999</v>
      </c>
      <c r="F64" s="169">
        <v>0.182</v>
      </c>
      <c r="G64" s="169">
        <v>0.16500000000000001</v>
      </c>
      <c r="H64" s="169">
        <v>0.17299999999999999</v>
      </c>
      <c r="I64" s="170">
        <v>0.16800000000000001</v>
      </c>
      <c r="J64" s="239">
        <v>0.20499999999999999</v>
      </c>
      <c r="K64" s="171">
        <v>0.1903959461236002</v>
      </c>
      <c r="L64" s="170">
        <v>0.17899999999999999</v>
      </c>
      <c r="M64" s="240">
        <v>0.154</v>
      </c>
      <c r="N64" s="169">
        <v>0.17699999999999999</v>
      </c>
      <c r="O64" s="169">
        <v>0.16600000000000001</v>
      </c>
      <c r="P64" s="169">
        <v>0.19900000000000001</v>
      </c>
      <c r="Q64" s="169">
        <v>0.17799999999999999</v>
      </c>
      <c r="R64" s="239">
        <v>0.21163385081408556</v>
      </c>
      <c r="S64" s="169">
        <v>0.20626490122615804</v>
      </c>
      <c r="T64" s="241">
        <v>0.189</v>
      </c>
      <c r="U64" s="13"/>
    </row>
    <row r="65" spans="1:21" ht="30" customHeight="1">
      <c r="B65" s="812" t="s">
        <v>109</v>
      </c>
      <c r="C65" s="813"/>
      <c r="D65" s="814"/>
      <c r="E65" s="172">
        <v>8915</v>
      </c>
      <c r="F65" s="157">
        <v>9228</v>
      </c>
      <c r="G65" s="173">
        <v>18143</v>
      </c>
      <c r="H65" s="173">
        <v>9649</v>
      </c>
      <c r="I65" s="174">
        <v>27793</v>
      </c>
      <c r="J65" s="242">
        <v>10335</v>
      </c>
      <c r="K65" s="175">
        <v>19985</v>
      </c>
      <c r="L65" s="176">
        <v>38128</v>
      </c>
      <c r="M65" s="243">
        <v>9334</v>
      </c>
      <c r="N65" s="173">
        <v>9104</v>
      </c>
      <c r="O65" s="173">
        <v>18439</v>
      </c>
      <c r="P65" s="173">
        <v>9330</v>
      </c>
      <c r="Q65" s="174">
        <v>27769</v>
      </c>
      <c r="R65" s="242">
        <v>10597</v>
      </c>
      <c r="S65" s="173">
        <v>19927</v>
      </c>
      <c r="T65" s="244">
        <v>38366</v>
      </c>
      <c r="U65" s="13"/>
    </row>
    <row r="66" spans="1:21" ht="30" customHeight="1">
      <c r="B66" s="830" t="s">
        <v>110</v>
      </c>
      <c r="C66" s="831"/>
      <c r="D66" s="832"/>
      <c r="E66" s="177">
        <v>-178</v>
      </c>
      <c r="F66" s="178">
        <v>4547</v>
      </c>
      <c r="G66" s="178">
        <v>4369</v>
      </c>
      <c r="H66" s="178">
        <v>3839</v>
      </c>
      <c r="I66" s="179">
        <v>8208</v>
      </c>
      <c r="J66" s="245">
        <v>8036</v>
      </c>
      <c r="K66" s="180">
        <v>11876</v>
      </c>
      <c r="L66" s="181">
        <v>16245</v>
      </c>
      <c r="M66" s="246">
        <v>1008</v>
      </c>
      <c r="N66" s="178">
        <v>5723</v>
      </c>
      <c r="O66" s="178">
        <v>6732</v>
      </c>
      <c r="P66" s="178">
        <v>7070</v>
      </c>
      <c r="Q66" s="179">
        <v>13803</v>
      </c>
      <c r="R66" s="245">
        <v>11760</v>
      </c>
      <c r="S66" s="178">
        <v>18831</v>
      </c>
      <c r="T66" s="181">
        <v>25563</v>
      </c>
      <c r="U66" s="13"/>
    </row>
    <row r="67" spans="1:21" ht="30" customHeight="1">
      <c r="B67" s="802" t="s">
        <v>111</v>
      </c>
      <c r="C67" s="803"/>
      <c r="D67" s="804"/>
      <c r="E67" s="182" t="s">
        <v>13</v>
      </c>
      <c r="F67" s="183">
        <v>0.06</v>
      </c>
      <c r="G67" s="183">
        <v>3.2000000000000001E-2</v>
      </c>
      <c r="H67" s="183">
        <v>4.9000000000000002E-2</v>
      </c>
      <c r="I67" s="184">
        <v>3.7999999999999999E-2</v>
      </c>
      <c r="J67" s="247">
        <v>0.09</v>
      </c>
      <c r="K67" s="185">
        <v>7.0966739569514659E-2</v>
      </c>
      <c r="L67" s="186">
        <v>5.3999999999999999E-2</v>
      </c>
      <c r="M67" s="248">
        <v>1.4999999999999999E-2</v>
      </c>
      <c r="N67" s="249">
        <v>6.8000000000000005E-2</v>
      </c>
      <c r="O67" s="183">
        <v>4.4999999999999998E-2</v>
      </c>
      <c r="P67" s="183">
        <v>8.5999999999999993E-2</v>
      </c>
      <c r="Q67" s="183">
        <v>5.8999999999999997E-2</v>
      </c>
      <c r="R67" s="247">
        <v>0.11132146914047709</v>
      </c>
      <c r="S67" s="183">
        <v>0.10021606777929155</v>
      </c>
      <c r="T67" s="250">
        <v>7.4999999999999997E-2</v>
      </c>
      <c r="U67" s="13"/>
    </row>
    <row r="68" spans="1:21" ht="30" customHeight="1">
      <c r="B68" s="830" t="s">
        <v>112</v>
      </c>
      <c r="C68" s="831"/>
      <c r="D68" s="832"/>
      <c r="E68" s="187">
        <v>-251</v>
      </c>
      <c r="F68" s="179">
        <v>4586</v>
      </c>
      <c r="G68" s="179">
        <v>4335</v>
      </c>
      <c r="H68" s="179">
        <v>3860</v>
      </c>
      <c r="I68" s="179">
        <v>8196</v>
      </c>
      <c r="J68" s="251">
        <v>7742</v>
      </c>
      <c r="K68" s="188">
        <v>11603</v>
      </c>
      <c r="L68" s="189">
        <v>15938</v>
      </c>
      <c r="M68" s="252">
        <v>941</v>
      </c>
      <c r="N68" s="179">
        <v>5837</v>
      </c>
      <c r="O68" s="179">
        <v>6778</v>
      </c>
      <c r="P68" s="179">
        <v>7077</v>
      </c>
      <c r="Q68" s="251">
        <v>13856</v>
      </c>
      <c r="R68" s="245">
        <v>11637</v>
      </c>
      <c r="S68" s="178">
        <v>18715</v>
      </c>
      <c r="T68" s="181">
        <v>25493</v>
      </c>
      <c r="U68" s="13"/>
    </row>
    <row r="69" spans="1:21" ht="30" customHeight="1">
      <c r="B69" s="802" t="s">
        <v>113</v>
      </c>
      <c r="C69" s="803"/>
      <c r="D69" s="804"/>
      <c r="E69" s="182" t="s">
        <v>13</v>
      </c>
      <c r="F69" s="184">
        <v>6.0999999999999999E-2</v>
      </c>
      <c r="G69" s="184">
        <v>3.2000000000000001E-2</v>
      </c>
      <c r="H69" s="184">
        <v>0.05</v>
      </c>
      <c r="I69" s="184">
        <v>3.7999999999999999E-2</v>
      </c>
      <c r="J69" s="253">
        <v>8.6422647154035928E-2</v>
      </c>
      <c r="K69" s="190">
        <v>6.9335388954620963E-2</v>
      </c>
      <c r="L69" s="191">
        <v>5.1999999999999998E-2</v>
      </c>
      <c r="M69" s="182">
        <v>1.4E-2</v>
      </c>
      <c r="N69" s="254">
        <v>7.0000000000000007E-2</v>
      </c>
      <c r="O69" s="184">
        <v>4.4999999999999998E-2</v>
      </c>
      <c r="P69" s="184">
        <v>8.5999999999999993E-2</v>
      </c>
      <c r="Q69" s="184">
        <v>5.8999999999999997E-2</v>
      </c>
      <c r="R69" s="247">
        <v>0.11015713744793638</v>
      </c>
      <c r="S69" s="183">
        <v>9.9598731267029977E-2</v>
      </c>
      <c r="T69" s="250">
        <v>7.4999999999999997E-2</v>
      </c>
      <c r="U69" s="13"/>
    </row>
    <row r="70" spans="1:21" ht="30" customHeight="1">
      <c r="B70" s="192"/>
      <c r="C70" s="805" t="s">
        <v>114</v>
      </c>
      <c r="D70" s="806"/>
      <c r="E70" s="193">
        <v>0</v>
      </c>
      <c r="F70" s="194">
        <v>0</v>
      </c>
      <c r="G70" s="194">
        <v>0</v>
      </c>
      <c r="H70" s="194">
        <v>0</v>
      </c>
      <c r="I70" s="194">
        <v>0</v>
      </c>
      <c r="J70" s="255">
        <v>0</v>
      </c>
      <c r="K70" s="195">
        <v>0</v>
      </c>
      <c r="L70" s="196">
        <v>0</v>
      </c>
      <c r="M70" s="256">
        <v>0</v>
      </c>
      <c r="N70" s="257">
        <v>0</v>
      </c>
      <c r="O70" s="258">
        <v>0</v>
      </c>
      <c r="P70" s="194">
        <v>0</v>
      </c>
      <c r="Q70" s="194">
        <v>0</v>
      </c>
      <c r="R70" s="259">
        <v>228</v>
      </c>
      <c r="S70" s="260">
        <v>228</v>
      </c>
      <c r="T70" s="261">
        <v>228</v>
      </c>
      <c r="U70" s="13"/>
    </row>
    <row r="71" spans="1:21" ht="30" customHeight="1">
      <c r="B71" s="197"/>
      <c r="C71" s="807" t="s">
        <v>115</v>
      </c>
      <c r="D71" s="808"/>
      <c r="E71" s="198">
        <v>2194</v>
      </c>
      <c r="F71" s="199">
        <v>0</v>
      </c>
      <c r="G71" s="199">
        <v>2194</v>
      </c>
      <c r="H71" s="199">
        <v>1221</v>
      </c>
      <c r="I71" s="199">
        <v>3415</v>
      </c>
      <c r="J71" s="262">
        <v>0</v>
      </c>
      <c r="K71" s="200">
        <v>1221</v>
      </c>
      <c r="L71" s="201">
        <v>3415</v>
      </c>
      <c r="M71" s="263">
        <v>262</v>
      </c>
      <c r="N71" s="264">
        <v>193</v>
      </c>
      <c r="O71" s="199">
        <v>455</v>
      </c>
      <c r="P71" s="199">
        <v>347</v>
      </c>
      <c r="Q71" s="199">
        <v>802</v>
      </c>
      <c r="R71" s="265">
        <v>174</v>
      </c>
      <c r="S71" s="266">
        <v>521</v>
      </c>
      <c r="T71" s="267">
        <v>976</v>
      </c>
      <c r="U71" s="13"/>
    </row>
    <row r="72" spans="1:21" ht="30" customHeight="1">
      <c r="B72" s="809" t="s">
        <v>116</v>
      </c>
      <c r="C72" s="810"/>
      <c r="D72" s="811"/>
      <c r="E72" s="198">
        <v>-2194</v>
      </c>
      <c r="F72" s="202">
        <v>0</v>
      </c>
      <c r="G72" s="202">
        <v>-2194</v>
      </c>
      <c r="H72" s="202">
        <v>-1221</v>
      </c>
      <c r="I72" s="202">
        <v>-3415</v>
      </c>
      <c r="J72" s="174">
        <v>0</v>
      </c>
      <c r="K72" s="268">
        <v>-1221</v>
      </c>
      <c r="L72" s="176">
        <v>-3415</v>
      </c>
      <c r="M72" s="269">
        <v>-262</v>
      </c>
      <c r="N72" s="270">
        <v>-193</v>
      </c>
      <c r="O72" s="202">
        <v>-455</v>
      </c>
      <c r="P72" s="202">
        <v>-347</v>
      </c>
      <c r="Q72" s="202">
        <v>-802</v>
      </c>
      <c r="R72" s="173">
        <v>54</v>
      </c>
      <c r="S72" s="173">
        <v>-293</v>
      </c>
      <c r="T72" s="244">
        <v>-748</v>
      </c>
      <c r="U72" s="13"/>
    </row>
    <row r="73" spans="1:21" ht="30" customHeight="1">
      <c r="B73" s="812" t="s">
        <v>117</v>
      </c>
      <c r="C73" s="813"/>
      <c r="D73" s="814"/>
      <c r="E73" s="204">
        <v>-2445</v>
      </c>
      <c r="F73" s="174">
        <v>4586</v>
      </c>
      <c r="G73" s="174">
        <v>2141</v>
      </c>
      <c r="H73" s="174">
        <v>2639</v>
      </c>
      <c r="I73" s="174">
        <v>4781</v>
      </c>
      <c r="J73" s="271">
        <v>7741</v>
      </c>
      <c r="K73" s="203">
        <v>10381</v>
      </c>
      <c r="L73" s="176">
        <v>12522</v>
      </c>
      <c r="M73" s="269">
        <v>678</v>
      </c>
      <c r="N73" s="272">
        <v>5645</v>
      </c>
      <c r="O73" s="174">
        <v>6323</v>
      </c>
      <c r="P73" s="174">
        <v>6729</v>
      </c>
      <c r="Q73" s="174">
        <v>13053</v>
      </c>
      <c r="R73" s="242">
        <v>11692</v>
      </c>
      <c r="S73" s="173">
        <v>18422</v>
      </c>
      <c r="T73" s="244">
        <v>24745</v>
      </c>
      <c r="U73" s="13"/>
    </row>
    <row r="74" spans="1:21" ht="30" customHeight="1">
      <c r="B74" s="812" t="s">
        <v>118</v>
      </c>
      <c r="C74" s="813"/>
      <c r="D74" s="814"/>
      <c r="E74" s="204">
        <v>-2448</v>
      </c>
      <c r="F74" s="174">
        <v>1621</v>
      </c>
      <c r="G74" s="174">
        <v>-827</v>
      </c>
      <c r="H74" s="174">
        <v>1154</v>
      </c>
      <c r="I74" s="174">
        <v>326</v>
      </c>
      <c r="J74" s="271">
        <v>2437</v>
      </c>
      <c r="K74" s="203">
        <v>3590</v>
      </c>
      <c r="L74" s="176">
        <v>2763</v>
      </c>
      <c r="M74" s="269">
        <v>251</v>
      </c>
      <c r="N74" s="272">
        <v>1851</v>
      </c>
      <c r="O74" s="174">
        <v>2102</v>
      </c>
      <c r="P74" s="174">
        <v>2160</v>
      </c>
      <c r="Q74" s="174">
        <v>4262</v>
      </c>
      <c r="R74" s="273">
        <v>4098</v>
      </c>
      <c r="S74" s="173">
        <v>6258</v>
      </c>
      <c r="T74" s="244">
        <v>8360</v>
      </c>
      <c r="U74" s="13"/>
    </row>
    <row r="75" spans="1:21" ht="30" customHeight="1">
      <c r="B75" s="815" t="s">
        <v>119</v>
      </c>
      <c r="C75" s="816"/>
      <c r="D75" s="817"/>
      <c r="E75" s="205">
        <v>2</v>
      </c>
      <c r="F75" s="206">
        <v>2966</v>
      </c>
      <c r="G75" s="206">
        <v>2968</v>
      </c>
      <c r="H75" s="206">
        <v>1486</v>
      </c>
      <c r="I75" s="206">
        <v>4454</v>
      </c>
      <c r="J75" s="274">
        <v>5305</v>
      </c>
      <c r="K75" s="207">
        <v>6791</v>
      </c>
      <c r="L75" s="208">
        <v>9759</v>
      </c>
      <c r="M75" s="275">
        <v>426</v>
      </c>
      <c r="N75" s="276">
        <v>3795</v>
      </c>
      <c r="O75" s="206">
        <v>4221</v>
      </c>
      <c r="P75" s="206">
        <v>4569</v>
      </c>
      <c r="Q75" s="206">
        <v>8790</v>
      </c>
      <c r="R75" s="277">
        <v>7595</v>
      </c>
      <c r="S75" s="278">
        <v>12164</v>
      </c>
      <c r="T75" s="279">
        <v>16385</v>
      </c>
      <c r="U75" s="13"/>
    </row>
    <row r="76" spans="1:21" ht="30" customHeight="1">
      <c r="B76" s="815" t="s">
        <v>120</v>
      </c>
      <c r="C76" s="816"/>
      <c r="D76" s="817"/>
      <c r="E76" s="205">
        <v>-18</v>
      </c>
      <c r="F76" s="206">
        <v>84</v>
      </c>
      <c r="G76" s="206">
        <v>66</v>
      </c>
      <c r="H76" s="206">
        <v>91</v>
      </c>
      <c r="I76" s="206">
        <v>157</v>
      </c>
      <c r="J76" s="274">
        <v>179</v>
      </c>
      <c r="K76" s="207">
        <v>270</v>
      </c>
      <c r="L76" s="208">
        <v>336</v>
      </c>
      <c r="M76" s="275">
        <v>100</v>
      </c>
      <c r="N76" s="276">
        <v>154</v>
      </c>
      <c r="O76" s="206">
        <v>254</v>
      </c>
      <c r="P76" s="206">
        <v>178</v>
      </c>
      <c r="Q76" s="206">
        <v>432</v>
      </c>
      <c r="R76" s="277">
        <v>207</v>
      </c>
      <c r="S76" s="278">
        <v>385</v>
      </c>
      <c r="T76" s="279">
        <v>639</v>
      </c>
      <c r="U76" s="13"/>
    </row>
    <row r="77" spans="1:21" ht="30" customHeight="1">
      <c r="B77" s="818" t="s">
        <v>121</v>
      </c>
      <c r="C77" s="819"/>
      <c r="D77" s="820"/>
      <c r="E77" s="205">
        <v>21</v>
      </c>
      <c r="F77" s="206">
        <v>2881</v>
      </c>
      <c r="G77" s="206">
        <v>2902</v>
      </c>
      <c r="H77" s="206">
        <v>1394</v>
      </c>
      <c r="I77" s="206">
        <v>4296</v>
      </c>
      <c r="J77" s="274">
        <v>5126</v>
      </c>
      <c r="K77" s="207">
        <v>6520</v>
      </c>
      <c r="L77" s="208">
        <v>9422</v>
      </c>
      <c r="M77" s="275">
        <v>326</v>
      </c>
      <c r="N77" s="276">
        <v>3640</v>
      </c>
      <c r="O77" s="206">
        <v>3967</v>
      </c>
      <c r="P77" s="206">
        <v>4390</v>
      </c>
      <c r="Q77" s="206">
        <v>8358</v>
      </c>
      <c r="R77" s="277">
        <v>7387</v>
      </c>
      <c r="S77" s="278">
        <v>11778</v>
      </c>
      <c r="T77" s="279">
        <v>15745</v>
      </c>
      <c r="U77" s="13"/>
    </row>
    <row r="78" spans="1:21" ht="30" customHeight="1" thickBot="1">
      <c r="B78" s="799" t="s">
        <v>122</v>
      </c>
      <c r="C78" s="800"/>
      <c r="D78" s="801"/>
      <c r="E78" s="209">
        <v>0</v>
      </c>
      <c r="F78" s="210">
        <v>3.7999999999999999E-2</v>
      </c>
      <c r="G78" s="210">
        <v>2.12959565568357E-2</v>
      </c>
      <c r="H78" s="210">
        <v>1.7999999999999999E-2</v>
      </c>
      <c r="I78" s="210">
        <v>0.02</v>
      </c>
      <c r="J78" s="280">
        <v>5.7220678030429878E-2</v>
      </c>
      <c r="K78" s="211">
        <v>3.8961194172552678E-2</v>
      </c>
      <c r="L78" s="212">
        <v>3.1E-2</v>
      </c>
      <c r="M78" s="281">
        <v>5.0000000000000001E-3</v>
      </c>
      <c r="N78" s="282">
        <v>4.3418619908152919E-2</v>
      </c>
      <c r="O78" s="210">
        <v>2.5999999999999999E-2</v>
      </c>
      <c r="P78" s="283">
        <v>5.2999999999999999E-2</v>
      </c>
      <c r="Q78" s="283">
        <v>3.5999999999999997E-2</v>
      </c>
      <c r="R78" s="284">
        <v>6.9926164331692547E-2</v>
      </c>
      <c r="S78" s="285">
        <v>6.2680943460490468E-2</v>
      </c>
      <c r="T78" s="286">
        <v>4.5999999999999999E-2</v>
      </c>
      <c r="U78" s="13"/>
    </row>
    <row r="79" spans="1:21">
      <c r="A79" s="213"/>
      <c r="B79" s="214"/>
      <c r="C79" s="215"/>
      <c r="D79" s="215"/>
      <c r="E79" s="216"/>
      <c r="F79" s="216"/>
      <c r="G79" s="216"/>
      <c r="H79" s="217"/>
      <c r="I79" s="216"/>
      <c r="J79" s="216"/>
      <c r="K79" s="216"/>
      <c r="L79" s="216"/>
    </row>
    <row r="80" spans="1:21">
      <c r="A80" s="218"/>
      <c r="B80" s="138" t="s">
        <v>123</v>
      </c>
    </row>
    <row r="81" spans="1:21">
      <c r="A81" s="218"/>
      <c r="B81" s="219" t="s">
        <v>0</v>
      </c>
    </row>
    <row r="82" spans="1:21" ht="23.25" customHeight="1" thickBot="1">
      <c r="I82" s="221"/>
      <c r="J82" s="221"/>
      <c r="Q82" s="221"/>
      <c r="R82" s="221"/>
    </row>
    <row r="83" spans="1:21" ht="39.75" customHeight="1" thickBot="1">
      <c r="B83" s="833" t="s">
        <v>93</v>
      </c>
      <c r="C83" s="834"/>
      <c r="D83" s="835"/>
      <c r="E83" s="836" t="s">
        <v>126</v>
      </c>
      <c r="F83" s="837"/>
      <c r="G83" s="837"/>
      <c r="H83" s="837"/>
      <c r="I83" s="837"/>
      <c r="J83" s="837"/>
      <c r="K83" s="837"/>
      <c r="L83" s="838" t="s">
        <v>95</v>
      </c>
      <c r="M83" s="849" t="s">
        <v>127</v>
      </c>
      <c r="N83" s="837"/>
      <c r="O83" s="837"/>
      <c r="P83" s="837"/>
      <c r="Q83" s="837"/>
      <c r="R83" s="837"/>
      <c r="S83" s="837"/>
      <c r="T83" s="838" t="s">
        <v>95</v>
      </c>
    </row>
    <row r="84" spans="1:21" ht="21" customHeight="1">
      <c r="B84" s="139"/>
      <c r="C84" s="140"/>
      <c r="D84" s="841" t="s">
        <v>96</v>
      </c>
      <c r="E84" s="843" t="s">
        <v>97</v>
      </c>
      <c r="F84" s="845" t="s">
        <v>98</v>
      </c>
      <c r="G84" s="845" t="s">
        <v>99</v>
      </c>
      <c r="H84" s="845" t="s">
        <v>100</v>
      </c>
      <c r="I84" s="845" t="s">
        <v>101</v>
      </c>
      <c r="J84" s="845" t="s">
        <v>102</v>
      </c>
      <c r="K84" s="847" t="s">
        <v>103</v>
      </c>
      <c r="L84" s="839"/>
      <c r="M84" s="852" t="s">
        <v>97</v>
      </c>
      <c r="N84" s="845" t="s">
        <v>98</v>
      </c>
      <c r="O84" s="845" t="s">
        <v>99</v>
      </c>
      <c r="P84" s="845" t="s">
        <v>100</v>
      </c>
      <c r="Q84" s="845" t="s">
        <v>101</v>
      </c>
      <c r="R84" s="845" t="s">
        <v>102</v>
      </c>
      <c r="S84" s="847" t="s">
        <v>103</v>
      </c>
      <c r="T84" s="850"/>
    </row>
    <row r="85" spans="1:21" ht="21" customHeight="1" thickBot="1">
      <c r="B85" s="141"/>
      <c r="C85" s="142"/>
      <c r="D85" s="842"/>
      <c r="E85" s="844"/>
      <c r="F85" s="846"/>
      <c r="G85" s="846"/>
      <c r="H85" s="846"/>
      <c r="I85" s="846"/>
      <c r="J85" s="846"/>
      <c r="K85" s="848"/>
      <c r="L85" s="840"/>
      <c r="M85" s="853"/>
      <c r="N85" s="846"/>
      <c r="O85" s="846"/>
      <c r="P85" s="846"/>
      <c r="Q85" s="846"/>
      <c r="R85" s="846"/>
      <c r="S85" s="848"/>
      <c r="T85" s="851"/>
    </row>
    <row r="86" spans="1:21" ht="30" customHeight="1">
      <c r="B86" s="821" t="s">
        <v>104</v>
      </c>
      <c r="C86" s="822"/>
      <c r="D86" s="823"/>
      <c r="E86" s="143">
        <v>64291</v>
      </c>
      <c r="F86" s="144">
        <v>64361</v>
      </c>
      <c r="G86" s="144">
        <v>128653</v>
      </c>
      <c r="H86" s="145">
        <v>73011</v>
      </c>
      <c r="I86" s="146">
        <v>201665</v>
      </c>
      <c r="J86" s="223">
        <v>86166</v>
      </c>
      <c r="K86" s="224">
        <v>159178</v>
      </c>
      <c r="L86" s="149">
        <v>287831</v>
      </c>
      <c r="M86" s="225">
        <v>66213</v>
      </c>
      <c r="N86" s="144">
        <v>80514</v>
      </c>
      <c r="O86" s="144">
        <v>146727</v>
      </c>
      <c r="P86" s="145">
        <v>60725</v>
      </c>
      <c r="Q86" s="146">
        <v>207452</v>
      </c>
      <c r="R86" s="226">
        <v>77287</v>
      </c>
      <c r="S86" s="287">
        <v>138012</v>
      </c>
      <c r="T86" s="227">
        <v>284739</v>
      </c>
      <c r="U86" s="13"/>
    </row>
    <row r="87" spans="1:21" ht="30" customHeight="1">
      <c r="B87" s="815" t="s">
        <v>105</v>
      </c>
      <c r="C87" s="816"/>
      <c r="D87" s="817"/>
      <c r="E87" s="150">
        <v>53147</v>
      </c>
      <c r="F87" s="151">
        <v>66790</v>
      </c>
      <c r="G87" s="151">
        <v>119937</v>
      </c>
      <c r="H87" s="151">
        <v>64988</v>
      </c>
      <c r="I87" s="152">
        <v>184926</v>
      </c>
      <c r="J87" s="228">
        <v>83013</v>
      </c>
      <c r="K87" s="229">
        <v>148002</v>
      </c>
      <c r="L87" s="155">
        <v>267939</v>
      </c>
      <c r="M87" s="230">
        <v>55455</v>
      </c>
      <c r="N87" s="151">
        <v>67050</v>
      </c>
      <c r="O87" s="151">
        <v>122506</v>
      </c>
      <c r="P87" s="151">
        <v>68480</v>
      </c>
      <c r="Q87" s="152">
        <v>190986</v>
      </c>
      <c r="R87" s="228">
        <v>86963.217999999993</v>
      </c>
      <c r="S87" s="229">
        <v>155443.21799999999</v>
      </c>
      <c r="T87" s="155">
        <v>277949.21799999999</v>
      </c>
      <c r="U87" s="13"/>
    </row>
    <row r="88" spans="1:21" ht="30" customHeight="1">
      <c r="B88" s="812" t="s">
        <v>106</v>
      </c>
      <c r="C88" s="813"/>
      <c r="D88" s="814"/>
      <c r="E88" s="156">
        <v>45517</v>
      </c>
      <c r="F88" s="157">
        <v>55403</v>
      </c>
      <c r="G88" s="157">
        <v>100921</v>
      </c>
      <c r="H88" s="157">
        <v>54860</v>
      </c>
      <c r="I88" s="158">
        <v>155782</v>
      </c>
      <c r="J88" s="231">
        <v>67892</v>
      </c>
      <c r="K88" s="232">
        <v>122753</v>
      </c>
      <c r="L88" s="161">
        <v>223674</v>
      </c>
      <c r="M88" s="233">
        <v>47417</v>
      </c>
      <c r="N88" s="157">
        <v>55561</v>
      </c>
      <c r="O88" s="157">
        <v>102979</v>
      </c>
      <c r="P88" s="157">
        <v>56277</v>
      </c>
      <c r="Q88" s="158">
        <v>159256</v>
      </c>
      <c r="R88" s="231">
        <v>71012.132000000012</v>
      </c>
      <c r="S88" s="232">
        <v>127289.13200000001</v>
      </c>
      <c r="T88" s="234">
        <v>230268.13200000001</v>
      </c>
      <c r="U88" s="13"/>
    </row>
    <row r="89" spans="1:21" ht="30" customHeight="1">
      <c r="B89" s="824" t="s">
        <v>107</v>
      </c>
      <c r="C89" s="825"/>
      <c r="D89" s="826"/>
      <c r="E89" s="162">
        <v>7629</v>
      </c>
      <c r="F89" s="163">
        <v>11386</v>
      </c>
      <c r="G89" s="163">
        <v>19016</v>
      </c>
      <c r="H89" s="163">
        <v>10127</v>
      </c>
      <c r="I89" s="164">
        <v>29143</v>
      </c>
      <c r="J89" s="235">
        <v>15122</v>
      </c>
      <c r="K89" s="236">
        <v>25249</v>
      </c>
      <c r="L89" s="167">
        <v>44265</v>
      </c>
      <c r="M89" s="237">
        <v>8037</v>
      </c>
      <c r="N89" s="163">
        <v>11489</v>
      </c>
      <c r="O89" s="163">
        <v>19526</v>
      </c>
      <c r="P89" s="163">
        <v>12203</v>
      </c>
      <c r="Q89" s="164">
        <v>31729</v>
      </c>
      <c r="R89" s="235">
        <v>15952.086000000003</v>
      </c>
      <c r="S89" s="236">
        <v>28155.086000000003</v>
      </c>
      <c r="T89" s="238">
        <v>47681.086000000003</v>
      </c>
      <c r="U89" s="13"/>
    </row>
    <row r="90" spans="1:21" ht="30" customHeight="1">
      <c r="B90" s="827" t="s">
        <v>108</v>
      </c>
      <c r="C90" s="828"/>
      <c r="D90" s="829"/>
      <c r="E90" s="168">
        <v>0.14399999999999999</v>
      </c>
      <c r="F90" s="169">
        <v>0.17</v>
      </c>
      <c r="G90" s="169">
        <v>0.159</v>
      </c>
      <c r="H90" s="169">
        <v>0.156</v>
      </c>
      <c r="I90" s="170">
        <v>0.158</v>
      </c>
      <c r="J90" s="239">
        <v>0.182</v>
      </c>
      <c r="K90" s="171">
        <v>0.17100000000000001</v>
      </c>
      <c r="L90" s="170">
        <v>0.16500000000000001</v>
      </c>
      <c r="M90" s="240">
        <v>0.14499999999999999</v>
      </c>
      <c r="N90" s="169">
        <v>0.17100000000000001</v>
      </c>
      <c r="O90" s="169">
        <v>0.159</v>
      </c>
      <c r="P90" s="169">
        <v>0.17799999999999999</v>
      </c>
      <c r="Q90" s="169">
        <v>0.16600000000000001</v>
      </c>
      <c r="R90" s="239">
        <v>0.18343486323148719</v>
      </c>
      <c r="S90" s="171">
        <v>0.18112778648213526</v>
      </c>
      <c r="T90" s="288">
        <v>0.17199999999999999</v>
      </c>
      <c r="U90" s="13"/>
    </row>
    <row r="91" spans="1:21" ht="30" customHeight="1">
      <c r="B91" s="812" t="s">
        <v>109</v>
      </c>
      <c r="C91" s="813"/>
      <c r="D91" s="814"/>
      <c r="E91" s="172">
        <v>8318</v>
      </c>
      <c r="F91" s="157">
        <v>8183</v>
      </c>
      <c r="G91" s="173">
        <v>16501</v>
      </c>
      <c r="H91" s="173">
        <v>8198</v>
      </c>
      <c r="I91" s="174">
        <v>24700</v>
      </c>
      <c r="J91" s="242">
        <v>8508</v>
      </c>
      <c r="K91" s="175">
        <v>16707</v>
      </c>
      <c r="L91" s="176">
        <v>33208</v>
      </c>
      <c r="M91" s="243">
        <v>8365</v>
      </c>
      <c r="N91" s="173">
        <v>8528</v>
      </c>
      <c r="O91" s="173">
        <v>16894</v>
      </c>
      <c r="P91" s="173">
        <v>8552</v>
      </c>
      <c r="Q91" s="174">
        <v>25446</v>
      </c>
      <c r="R91" s="242">
        <v>9460.2900000000009</v>
      </c>
      <c r="S91" s="175">
        <v>18012.29</v>
      </c>
      <c r="T91" s="244">
        <v>34906.29</v>
      </c>
      <c r="U91" s="13"/>
    </row>
    <row r="92" spans="1:21" ht="30" customHeight="1">
      <c r="B92" s="830" t="s">
        <v>110</v>
      </c>
      <c r="C92" s="831"/>
      <c r="D92" s="832"/>
      <c r="E92" s="177">
        <v>-688</v>
      </c>
      <c r="F92" s="178">
        <v>3203</v>
      </c>
      <c r="G92" s="178">
        <v>2514</v>
      </c>
      <c r="H92" s="178">
        <v>1928</v>
      </c>
      <c r="I92" s="179">
        <v>4443</v>
      </c>
      <c r="J92" s="245">
        <v>6614</v>
      </c>
      <c r="K92" s="180">
        <v>8543</v>
      </c>
      <c r="L92" s="181">
        <v>11057</v>
      </c>
      <c r="M92" s="246">
        <v>-328</v>
      </c>
      <c r="N92" s="178">
        <v>2960</v>
      </c>
      <c r="O92" s="178">
        <v>2632</v>
      </c>
      <c r="P92" s="178">
        <v>3651</v>
      </c>
      <c r="Q92" s="179">
        <v>6283</v>
      </c>
      <c r="R92" s="245">
        <v>6491</v>
      </c>
      <c r="S92" s="180">
        <v>10142</v>
      </c>
      <c r="T92" s="181">
        <v>12774</v>
      </c>
      <c r="U92" s="13"/>
    </row>
    <row r="93" spans="1:21" ht="30" customHeight="1">
      <c r="B93" s="802" t="s">
        <v>111</v>
      </c>
      <c r="C93" s="803"/>
      <c r="D93" s="804"/>
      <c r="E93" s="182" t="s">
        <v>1</v>
      </c>
      <c r="F93" s="183">
        <v>4.8000000000000001E-2</v>
      </c>
      <c r="G93" s="183">
        <v>2.1000000000000001E-2</v>
      </c>
      <c r="H93" s="183">
        <v>0.03</v>
      </c>
      <c r="I93" s="184">
        <v>2.4E-2</v>
      </c>
      <c r="J93" s="247">
        <v>0.08</v>
      </c>
      <c r="K93" s="185">
        <v>5.8000000000000003E-2</v>
      </c>
      <c r="L93" s="186">
        <v>4.1000000000000002E-2</v>
      </c>
      <c r="M93" s="248" t="s">
        <v>12</v>
      </c>
      <c r="N93" s="249">
        <v>4.3999999999999997E-2</v>
      </c>
      <c r="O93" s="183">
        <v>2.1000000000000001E-2</v>
      </c>
      <c r="P93" s="183">
        <v>5.2999999999999999E-2</v>
      </c>
      <c r="Q93" s="183">
        <v>3.3000000000000002E-2</v>
      </c>
      <c r="R93" s="247">
        <v>7.4640752139599989E-2</v>
      </c>
      <c r="S93" s="185">
        <v>6.5245689908452614E-2</v>
      </c>
      <c r="T93" s="186">
        <v>4.5999999999999999E-2</v>
      </c>
      <c r="U93" s="13"/>
    </row>
    <row r="94" spans="1:21" ht="30" customHeight="1">
      <c r="B94" s="830" t="s">
        <v>112</v>
      </c>
      <c r="C94" s="831"/>
      <c r="D94" s="832"/>
      <c r="E94" s="187">
        <v>-729</v>
      </c>
      <c r="F94" s="179">
        <v>3369</v>
      </c>
      <c r="G94" s="179">
        <v>2640</v>
      </c>
      <c r="H94" s="179">
        <v>1831</v>
      </c>
      <c r="I94" s="179">
        <v>4471</v>
      </c>
      <c r="J94" s="251">
        <v>6486</v>
      </c>
      <c r="K94" s="188">
        <v>8317</v>
      </c>
      <c r="L94" s="189">
        <v>10957</v>
      </c>
      <c r="M94" s="252">
        <v>-340</v>
      </c>
      <c r="N94" s="179">
        <v>3241</v>
      </c>
      <c r="O94" s="179">
        <v>2900</v>
      </c>
      <c r="P94" s="179">
        <v>3621</v>
      </c>
      <c r="Q94" s="251">
        <v>6521</v>
      </c>
      <c r="R94" s="245">
        <v>6502.3230000000003</v>
      </c>
      <c r="S94" s="180">
        <v>10123.323</v>
      </c>
      <c r="T94" s="181">
        <v>13023.323</v>
      </c>
      <c r="U94" s="13"/>
    </row>
    <row r="95" spans="1:21" ht="30" customHeight="1">
      <c r="B95" s="802" t="s">
        <v>113</v>
      </c>
      <c r="C95" s="803"/>
      <c r="D95" s="804"/>
      <c r="E95" s="182" t="s">
        <v>1</v>
      </c>
      <c r="F95" s="184">
        <v>0.05</v>
      </c>
      <c r="G95" s="184">
        <v>2.1999999999999999E-2</v>
      </c>
      <c r="H95" s="184">
        <v>2.8000000000000001E-2</v>
      </c>
      <c r="I95" s="184">
        <v>2.4E-2</v>
      </c>
      <c r="J95" s="253">
        <v>7.8E-2</v>
      </c>
      <c r="K95" s="190">
        <v>5.6000000000000001E-2</v>
      </c>
      <c r="L95" s="191">
        <v>4.1000000000000002E-2</v>
      </c>
      <c r="M95" s="182" t="s">
        <v>12</v>
      </c>
      <c r="N95" s="184">
        <v>4.832214765100671E-2</v>
      </c>
      <c r="O95" s="184">
        <v>2.3672309927677011E-2</v>
      </c>
      <c r="P95" s="184">
        <v>5.2999999999999999E-2</v>
      </c>
      <c r="Q95" s="184">
        <v>3.4000000000000002E-2</v>
      </c>
      <c r="R95" s="247">
        <v>7.4770956612944112E-2</v>
      </c>
      <c r="S95" s="185">
        <v>6.5125536708845036E-2</v>
      </c>
      <c r="T95" s="250">
        <v>4.7E-2</v>
      </c>
      <c r="U95" s="13"/>
    </row>
    <row r="96" spans="1:21" ht="30" customHeight="1">
      <c r="B96" s="192"/>
      <c r="C96" s="805" t="s">
        <v>114</v>
      </c>
      <c r="D96" s="806"/>
      <c r="E96" s="193">
        <v>0</v>
      </c>
      <c r="F96" s="194">
        <v>0</v>
      </c>
      <c r="G96" s="194">
        <v>0</v>
      </c>
      <c r="H96" s="194">
        <v>322</v>
      </c>
      <c r="I96" s="194">
        <v>322</v>
      </c>
      <c r="J96" s="255">
        <v>0</v>
      </c>
      <c r="K96" s="195">
        <v>322</v>
      </c>
      <c r="L96" s="196">
        <v>322</v>
      </c>
      <c r="M96" s="256">
        <v>0</v>
      </c>
      <c r="N96" s="258">
        <v>0</v>
      </c>
      <c r="O96" s="258">
        <v>0</v>
      </c>
      <c r="P96" s="194">
        <v>0</v>
      </c>
      <c r="Q96" s="194">
        <v>0</v>
      </c>
      <c r="R96" s="259">
        <v>0</v>
      </c>
      <c r="S96" s="289">
        <v>0</v>
      </c>
      <c r="T96" s="261">
        <v>0</v>
      </c>
      <c r="U96" s="13"/>
    </row>
    <row r="97" spans="1:21" ht="30" customHeight="1">
      <c r="B97" s="197"/>
      <c r="C97" s="807" t="s">
        <v>115</v>
      </c>
      <c r="D97" s="808"/>
      <c r="E97" s="198">
        <v>0</v>
      </c>
      <c r="F97" s="199">
        <v>0</v>
      </c>
      <c r="G97" s="199">
        <v>0</v>
      </c>
      <c r="H97" s="199">
        <v>0</v>
      </c>
      <c r="I97" s="199">
        <v>0</v>
      </c>
      <c r="J97" s="262">
        <v>0</v>
      </c>
      <c r="K97" s="200">
        <v>0</v>
      </c>
      <c r="L97" s="201">
        <v>0</v>
      </c>
      <c r="M97" s="263">
        <v>0</v>
      </c>
      <c r="N97" s="199">
        <v>0</v>
      </c>
      <c r="O97" s="199">
        <v>0</v>
      </c>
      <c r="P97" s="199">
        <v>0</v>
      </c>
      <c r="Q97" s="199">
        <v>0</v>
      </c>
      <c r="R97" s="265">
        <v>0</v>
      </c>
      <c r="S97" s="290">
        <v>0</v>
      </c>
      <c r="T97" s="267">
        <v>0</v>
      </c>
      <c r="U97" s="13"/>
    </row>
    <row r="98" spans="1:21" ht="30" customHeight="1">
      <c r="B98" s="809" t="s">
        <v>116</v>
      </c>
      <c r="C98" s="810"/>
      <c r="D98" s="811"/>
      <c r="E98" s="198">
        <v>0</v>
      </c>
      <c r="F98" s="202">
        <v>0</v>
      </c>
      <c r="G98" s="202">
        <v>0</v>
      </c>
      <c r="H98" s="202">
        <v>322</v>
      </c>
      <c r="I98" s="202">
        <v>322</v>
      </c>
      <c r="J98" s="174">
        <v>0</v>
      </c>
      <c r="K98" s="268">
        <v>322</v>
      </c>
      <c r="L98" s="176">
        <v>322</v>
      </c>
      <c r="M98" s="269">
        <v>0</v>
      </c>
      <c r="N98" s="202">
        <v>0</v>
      </c>
      <c r="O98" s="202">
        <v>0</v>
      </c>
      <c r="P98" s="202">
        <v>0</v>
      </c>
      <c r="Q98" s="202">
        <v>0</v>
      </c>
      <c r="R98" s="173">
        <v>0</v>
      </c>
      <c r="S98" s="175">
        <v>0</v>
      </c>
      <c r="T98" s="244">
        <v>0</v>
      </c>
      <c r="U98" s="13"/>
    </row>
    <row r="99" spans="1:21" ht="30" customHeight="1">
      <c r="B99" s="812" t="s">
        <v>117</v>
      </c>
      <c r="C99" s="813"/>
      <c r="D99" s="814"/>
      <c r="E99" s="204">
        <v>-729</v>
      </c>
      <c r="F99" s="174">
        <v>3369</v>
      </c>
      <c r="G99" s="174">
        <v>2640</v>
      </c>
      <c r="H99" s="174">
        <v>2153</v>
      </c>
      <c r="I99" s="174">
        <v>4793</v>
      </c>
      <c r="J99" s="271">
        <v>6486</v>
      </c>
      <c r="K99" s="203">
        <v>8639</v>
      </c>
      <c r="L99" s="176">
        <v>11279</v>
      </c>
      <c r="M99" s="269">
        <v>-340</v>
      </c>
      <c r="N99" s="174">
        <v>3241</v>
      </c>
      <c r="O99" s="174">
        <v>2900</v>
      </c>
      <c r="P99" s="174">
        <v>3621</v>
      </c>
      <c r="Q99" s="174">
        <v>6521</v>
      </c>
      <c r="R99" s="242">
        <v>6502.3230000000003</v>
      </c>
      <c r="S99" s="175">
        <v>10123.323</v>
      </c>
      <c r="T99" s="244">
        <v>13023.323</v>
      </c>
      <c r="U99" s="13"/>
    </row>
    <row r="100" spans="1:21" ht="30" customHeight="1">
      <c r="B100" s="812" t="s">
        <v>118</v>
      </c>
      <c r="C100" s="813"/>
      <c r="D100" s="814"/>
      <c r="E100" s="204">
        <v>-200</v>
      </c>
      <c r="F100" s="174">
        <v>1103</v>
      </c>
      <c r="G100" s="174">
        <v>902</v>
      </c>
      <c r="H100" s="174">
        <v>759</v>
      </c>
      <c r="I100" s="174">
        <v>1662</v>
      </c>
      <c r="J100" s="271">
        <v>2095</v>
      </c>
      <c r="K100" s="203">
        <v>8855</v>
      </c>
      <c r="L100" s="176">
        <v>3757</v>
      </c>
      <c r="M100" s="269">
        <v>-178</v>
      </c>
      <c r="N100" s="174">
        <v>1067</v>
      </c>
      <c r="O100" s="174">
        <v>889</v>
      </c>
      <c r="P100" s="174">
        <v>1163</v>
      </c>
      <c r="Q100" s="174">
        <v>2052</v>
      </c>
      <c r="R100" s="273">
        <v>1790.3710000000001</v>
      </c>
      <c r="S100" s="175">
        <v>2953.3710000000001</v>
      </c>
      <c r="T100" s="244">
        <v>3842.3710000000001</v>
      </c>
      <c r="U100" s="13"/>
    </row>
    <row r="101" spans="1:21" ht="30" customHeight="1">
      <c r="B101" s="815" t="s">
        <v>119</v>
      </c>
      <c r="C101" s="816"/>
      <c r="D101" s="817"/>
      <c r="E101" s="205">
        <v>-529</v>
      </c>
      <c r="F101" s="206">
        <v>2266</v>
      </c>
      <c r="G101" s="206">
        <v>1737</v>
      </c>
      <c r="H101" s="206">
        <v>1393</v>
      </c>
      <c r="I101" s="206">
        <v>3130</v>
      </c>
      <c r="J101" s="274">
        <v>4391</v>
      </c>
      <c r="K101" s="207">
        <v>5784</v>
      </c>
      <c r="L101" s="208">
        <v>7521</v>
      </c>
      <c r="M101" s="275">
        <v>-162</v>
      </c>
      <c r="N101" s="206">
        <v>2173</v>
      </c>
      <c r="O101" s="206">
        <v>2011</v>
      </c>
      <c r="P101" s="206">
        <v>2458</v>
      </c>
      <c r="Q101" s="206">
        <v>4469</v>
      </c>
      <c r="R101" s="277">
        <v>4711</v>
      </c>
      <c r="S101" s="291">
        <v>7169</v>
      </c>
      <c r="T101" s="279">
        <v>9180</v>
      </c>
      <c r="U101" s="13"/>
    </row>
    <row r="102" spans="1:21" ht="30" customHeight="1">
      <c r="B102" s="815" t="s">
        <v>120</v>
      </c>
      <c r="C102" s="816"/>
      <c r="D102" s="817"/>
      <c r="E102" s="205">
        <v>97</v>
      </c>
      <c r="F102" s="206">
        <v>26</v>
      </c>
      <c r="G102" s="206">
        <v>123</v>
      </c>
      <c r="H102" s="206">
        <v>6</v>
      </c>
      <c r="I102" s="206">
        <v>129</v>
      </c>
      <c r="J102" s="274">
        <v>35</v>
      </c>
      <c r="K102" s="207">
        <v>41</v>
      </c>
      <c r="L102" s="208">
        <v>164</v>
      </c>
      <c r="M102" s="275">
        <v>43</v>
      </c>
      <c r="N102" s="206">
        <v>56</v>
      </c>
      <c r="O102" s="206">
        <v>99</v>
      </c>
      <c r="P102" s="206">
        <v>73</v>
      </c>
      <c r="Q102" s="206">
        <v>172</v>
      </c>
      <c r="R102" s="277">
        <v>123.13200000000001</v>
      </c>
      <c r="S102" s="291">
        <v>196.13200000000001</v>
      </c>
      <c r="T102" s="279">
        <v>295.13200000000001</v>
      </c>
      <c r="U102" s="13"/>
    </row>
    <row r="103" spans="1:21" ht="30" customHeight="1">
      <c r="B103" s="818" t="s">
        <v>121</v>
      </c>
      <c r="C103" s="819"/>
      <c r="D103" s="820"/>
      <c r="E103" s="205">
        <v>-626</v>
      </c>
      <c r="F103" s="206">
        <v>2240</v>
      </c>
      <c r="G103" s="206">
        <v>1613</v>
      </c>
      <c r="H103" s="206">
        <v>1387</v>
      </c>
      <c r="I103" s="206">
        <v>3001</v>
      </c>
      <c r="J103" s="274">
        <v>4356</v>
      </c>
      <c r="K103" s="207">
        <v>5744</v>
      </c>
      <c r="L103" s="208">
        <v>7357</v>
      </c>
      <c r="M103" s="275">
        <v>-205</v>
      </c>
      <c r="N103" s="206">
        <v>2117</v>
      </c>
      <c r="O103" s="206">
        <v>1911</v>
      </c>
      <c r="P103" s="206">
        <v>2385</v>
      </c>
      <c r="Q103" s="206">
        <v>4296</v>
      </c>
      <c r="R103" s="277">
        <v>4589</v>
      </c>
      <c r="S103" s="291">
        <v>6974</v>
      </c>
      <c r="T103" s="279">
        <v>8885</v>
      </c>
      <c r="U103" s="13"/>
    </row>
    <row r="104" spans="1:21" ht="30" customHeight="1" thickBot="1">
      <c r="B104" s="799" t="s">
        <v>122</v>
      </c>
      <c r="C104" s="800"/>
      <c r="D104" s="801"/>
      <c r="E104" s="209" t="s">
        <v>11</v>
      </c>
      <c r="F104" s="210">
        <v>3.4000000000000002E-2</v>
      </c>
      <c r="G104" s="210">
        <v>1.2999999999999999E-2</v>
      </c>
      <c r="H104" s="210">
        <v>2.1000000000000001E-2</v>
      </c>
      <c r="I104" s="210">
        <v>1.6E-2</v>
      </c>
      <c r="J104" s="280">
        <v>5.1999999999999998E-2</v>
      </c>
      <c r="K104" s="211">
        <v>3.9E-2</v>
      </c>
      <c r="L104" s="212">
        <v>2.7E-2</v>
      </c>
      <c r="M104" s="281" t="s">
        <v>12</v>
      </c>
      <c r="N104" s="210">
        <v>3.157345264727815E-2</v>
      </c>
      <c r="O104" s="210">
        <v>1.5599235955789921E-2</v>
      </c>
      <c r="P104" s="283">
        <v>3.5000000000000003E-2</v>
      </c>
      <c r="Q104" s="283">
        <v>2.1999999999999999E-2</v>
      </c>
      <c r="R104" s="284">
        <v>5.276943638401238E-2</v>
      </c>
      <c r="S104" s="292">
        <v>4.4865257485855708E-2</v>
      </c>
      <c r="T104" s="286">
        <v>3.2000000000000001E-2</v>
      </c>
      <c r="U104" s="13"/>
    </row>
    <row r="105" spans="1:21">
      <c r="A105" s="213"/>
      <c r="B105" s="214"/>
      <c r="C105" s="215"/>
      <c r="D105" s="215"/>
      <c r="E105" s="216"/>
      <c r="F105" s="216"/>
      <c r="G105" s="216"/>
      <c r="H105" s="217"/>
      <c r="I105" s="216"/>
      <c r="J105" s="216"/>
      <c r="K105" s="216"/>
      <c r="L105" s="216"/>
    </row>
    <row r="106" spans="1:21">
      <c r="A106" s="218"/>
      <c r="B106" s="138" t="s">
        <v>123</v>
      </c>
    </row>
    <row r="107" spans="1:21">
      <c r="A107" s="218"/>
      <c r="B107" s="219" t="s">
        <v>0</v>
      </c>
    </row>
    <row r="108" spans="1:21" ht="24" customHeight="1" thickBot="1">
      <c r="A108" s="218"/>
      <c r="B108" s="219"/>
    </row>
    <row r="109" spans="1:21" ht="39.75" customHeight="1" thickBot="1">
      <c r="B109" s="833" t="s">
        <v>93</v>
      </c>
      <c r="C109" s="834"/>
      <c r="D109" s="835"/>
      <c r="E109" s="836" t="s">
        <v>128</v>
      </c>
      <c r="F109" s="837"/>
      <c r="G109" s="837"/>
      <c r="H109" s="837"/>
      <c r="I109" s="837"/>
      <c r="J109" s="837"/>
      <c r="K109" s="837"/>
      <c r="L109" s="838" t="s">
        <v>95</v>
      </c>
      <c r="M109" s="849" t="s">
        <v>129</v>
      </c>
      <c r="N109" s="837"/>
      <c r="O109" s="837"/>
      <c r="P109" s="837"/>
      <c r="Q109" s="837"/>
      <c r="R109" s="837"/>
      <c r="S109" s="837"/>
      <c r="T109" s="838" t="s">
        <v>95</v>
      </c>
    </row>
    <row r="110" spans="1:21" ht="21" customHeight="1">
      <c r="B110" s="139"/>
      <c r="C110" s="140"/>
      <c r="D110" s="841" t="s">
        <v>96</v>
      </c>
      <c r="E110" s="843" t="s">
        <v>97</v>
      </c>
      <c r="F110" s="845" t="s">
        <v>98</v>
      </c>
      <c r="G110" s="845" t="s">
        <v>99</v>
      </c>
      <c r="H110" s="845" t="s">
        <v>100</v>
      </c>
      <c r="I110" s="845" t="s">
        <v>101</v>
      </c>
      <c r="J110" s="845" t="s">
        <v>102</v>
      </c>
      <c r="K110" s="847" t="s">
        <v>103</v>
      </c>
      <c r="L110" s="839"/>
      <c r="M110" s="852" t="s">
        <v>97</v>
      </c>
      <c r="N110" s="845" t="s">
        <v>98</v>
      </c>
      <c r="O110" s="845" t="s">
        <v>99</v>
      </c>
      <c r="P110" s="845" t="s">
        <v>100</v>
      </c>
      <c r="Q110" s="845" t="s">
        <v>101</v>
      </c>
      <c r="R110" s="845" t="s">
        <v>102</v>
      </c>
      <c r="S110" s="847" t="s">
        <v>103</v>
      </c>
      <c r="T110" s="850"/>
    </row>
    <row r="111" spans="1:21" ht="21" customHeight="1" thickBot="1">
      <c r="B111" s="141"/>
      <c r="C111" s="142"/>
      <c r="D111" s="842"/>
      <c r="E111" s="844"/>
      <c r="F111" s="846"/>
      <c r="G111" s="846"/>
      <c r="H111" s="846"/>
      <c r="I111" s="846"/>
      <c r="J111" s="846"/>
      <c r="K111" s="848"/>
      <c r="L111" s="840"/>
      <c r="M111" s="853"/>
      <c r="N111" s="846"/>
      <c r="O111" s="846"/>
      <c r="P111" s="846"/>
      <c r="Q111" s="846"/>
      <c r="R111" s="846"/>
      <c r="S111" s="848"/>
      <c r="T111" s="851"/>
    </row>
    <row r="112" spans="1:21" ht="30" customHeight="1">
      <c r="B112" s="821" t="s">
        <v>104</v>
      </c>
      <c r="C112" s="822"/>
      <c r="D112" s="823"/>
      <c r="E112" s="143">
        <v>70531</v>
      </c>
      <c r="F112" s="144">
        <v>70969</v>
      </c>
      <c r="G112" s="144">
        <v>141500</v>
      </c>
      <c r="H112" s="145">
        <v>55922</v>
      </c>
      <c r="I112" s="146">
        <v>197423</v>
      </c>
      <c r="J112" s="226">
        <v>77523</v>
      </c>
      <c r="K112" s="287">
        <v>133445</v>
      </c>
      <c r="L112" s="149">
        <v>274946</v>
      </c>
      <c r="M112" s="225">
        <v>60843</v>
      </c>
      <c r="N112" s="144">
        <v>83542</v>
      </c>
      <c r="O112" s="144">
        <v>144385</v>
      </c>
      <c r="P112" s="145">
        <v>57741</v>
      </c>
      <c r="Q112" s="146">
        <v>202127</v>
      </c>
      <c r="R112" s="226">
        <v>77114</v>
      </c>
      <c r="S112" s="287">
        <v>134856</v>
      </c>
      <c r="T112" s="227">
        <v>279241</v>
      </c>
      <c r="U112" s="13"/>
    </row>
    <row r="113" spans="2:21" ht="30" customHeight="1">
      <c r="B113" s="815" t="s">
        <v>105</v>
      </c>
      <c r="C113" s="816"/>
      <c r="D113" s="817"/>
      <c r="E113" s="150">
        <v>57045</v>
      </c>
      <c r="F113" s="151">
        <v>70789</v>
      </c>
      <c r="G113" s="151">
        <v>127834</v>
      </c>
      <c r="H113" s="151">
        <v>66285</v>
      </c>
      <c r="I113" s="152">
        <v>194120</v>
      </c>
      <c r="J113" s="228">
        <v>85841</v>
      </c>
      <c r="K113" s="229">
        <v>152126</v>
      </c>
      <c r="L113" s="155">
        <v>279961</v>
      </c>
      <c r="M113" s="230">
        <v>52649</v>
      </c>
      <c r="N113" s="151">
        <v>66183</v>
      </c>
      <c r="O113" s="151">
        <v>118833</v>
      </c>
      <c r="P113" s="151">
        <v>60480</v>
      </c>
      <c r="Q113" s="152">
        <v>179314</v>
      </c>
      <c r="R113" s="228">
        <v>78598</v>
      </c>
      <c r="S113" s="229">
        <v>139079</v>
      </c>
      <c r="T113" s="155">
        <v>257912</v>
      </c>
      <c r="U113" s="13"/>
    </row>
    <row r="114" spans="2:21" ht="30" customHeight="1">
      <c r="B114" s="812" t="s">
        <v>106</v>
      </c>
      <c r="C114" s="813"/>
      <c r="D114" s="814"/>
      <c r="E114" s="156">
        <v>48485</v>
      </c>
      <c r="F114" s="157">
        <v>60206</v>
      </c>
      <c r="G114" s="157">
        <v>108691</v>
      </c>
      <c r="H114" s="157">
        <v>55635</v>
      </c>
      <c r="I114" s="158">
        <v>164326</v>
      </c>
      <c r="J114" s="231">
        <v>70472</v>
      </c>
      <c r="K114" s="232">
        <v>126107</v>
      </c>
      <c r="L114" s="161">
        <v>234798</v>
      </c>
      <c r="M114" s="233">
        <v>44987</v>
      </c>
      <c r="N114" s="157">
        <v>55760</v>
      </c>
      <c r="O114" s="157">
        <v>100748</v>
      </c>
      <c r="P114" s="157">
        <v>50633</v>
      </c>
      <c r="Q114" s="158">
        <v>151381</v>
      </c>
      <c r="R114" s="231">
        <v>63945</v>
      </c>
      <c r="S114" s="232">
        <v>114578</v>
      </c>
      <c r="T114" s="234">
        <v>215326</v>
      </c>
      <c r="U114" s="13"/>
    </row>
    <row r="115" spans="2:21" ht="30" customHeight="1">
      <c r="B115" s="824" t="s">
        <v>107</v>
      </c>
      <c r="C115" s="825"/>
      <c r="D115" s="826"/>
      <c r="E115" s="162">
        <v>8559</v>
      </c>
      <c r="F115" s="163">
        <v>10584</v>
      </c>
      <c r="G115" s="163">
        <v>19143</v>
      </c>
      <c r="H115" s="163">
        <v>10650</v>
      </c>
      <c r="I115" s="164">
        <v>29793</v>
      </c>
      <c r="J115" s="235">
        <v>15369</v>
      </c>
      <c r="K115" s="236">
        <v>26019</v>
      </c>
      <c r="L115" s="167">
        <v>45162</v>
      </c>
      <c r="M115" s="237">
        <v>7661</v>
      </c>
      <c r="N115" s="163">
        <v>10423</v>
      </c>
      <c r="O115" s="163">
        <v>18085</v>
      </c>
      <c r="P115" s="163">
        <v>9847</v>
      </c>
      <c r="Q115" s="164">
        <v>27932</v>
      </c>
      <c r="R115" s="235">
        <v>14653</v>
      </c>
      <c r="S115" s="236">
        <v>24500</v>
      </c>
      <c r="T115" s="238">
        <v>42585</v>
      </c>
      <c r="U115" s="13"/>
    </row>
    <row r="116" spans="2:21" ht="30" customHeight="1">
      <c r="B116" s="827" t="s">
        <v>108</v>
      </c>
      <c r="C116" s="828"/>
      <c r="D116" s="829"/>
      <c r="E116" s="168">
        <v>0.15</v>
      </c>
      <c r="F116" s="169">
        <v>0.14951475511732049</v>
      </c>
      <c r="G116" s="169">
        <v>0.14974889309573353</v>
      </c>
      <c r="H116" s="169">
        <v>0.161</v>
      </c>
      <c r="I116" s="170">
        <v>0.153</v>
      </c>
      <c r="J116" s="239">
        <v>0.17899999999999999</v>
      </c>
      <c r="K116" s="171">
        <v>0.17100000000000001</v>
      </c>
      <c r="L116" s="170">
        <v>0.161</v>
      </c>
      <c r="M116" s="240">
        <v>0.14599999999999999</v>
      </c>
      <c r="N116" s="169">
        <v>0.157</v>
      </c>
      <c r="O116" s="169">
        <v>0.152</v>
      </c>
      <c r="P116" s="169">
        <v>0.16300000000000001</v>
      </c>
      <c r="Q116" s="169">
        <v>0.15577144004372218</v>
      </c>
      <c r="R116" s="239">
        <v>0.18642968014453293</v>
      </c>
      <c r="S116" s="171">
        <v>0.1761588737336334</v>
      </c>
      <c r="T116" s="288">
        <v>0.16500000000000001</v>
      </c>
      <c r="U116" s="13"/>
    </row>
    <row r="117" spans="2:21" ht="30" customHeight="1">
      <c r="B117" s="812" t="s">
        <v>109</v>
      </c>
      <c r="C117" s="813"/>
      <c r="D117" s="814"/>
      <c r="E117" s="172">
        <v>7797</v>
      </c>
      <c r="F117" s="157">
        <v>7814</v>
      </c>
      <c r="G117" s="173">
        <v>15611</v>
      </c>
      <c r="H117" s="173">
        <v>7547</v>
      </c>
      <c r="I117" s="174">
        <v>23159</v>
      </c>
      <c r="J117" s="242">
        <v>7892</v>
      </c>
      <c r="K117" s="175">
        <v>15439</v>
      </c>
      <c r="L117" s="176">
        <v>31051</v>
      </c>
      <c r="M117" s="243">
        <v>8118</v>
      </c>
      <c r="N117" s="173">
        <v>8241</v>
      </c>
      <c r="O117" s="173">
        <v>16359</v>
      </c>
      <c r="P117" s="173">
        <v>8116</v>
      </c>
      <c r="Q117" s="174">
        <v>24476</v>
      </c>
      <c r="R117" s="242">
        <v>8135</v>
      </c>
      <c r="S117" s="175">
        <v>16252</v>
      </c>
      <c r="T117" s="244">
        <v>32611</v>
      </c>
      <c r="U117" s="13"/>
    </row>
    <row r="118" spans="2:21" ht="30" customHeight="1">
      <c r="B118" s="830" t="s">
        <v>130</v>
      </c>
      <c r="C118" s="831"/>
      <c r="D118" s="832"/>
      <c r="E118" s="177">
        <v>762</v>
      </c>
      <c r="F118" s="178">
        <v>2769</v>
      </c>
      <c r="G118" s="178">
        <v>3531</v>
      </c>
      <c r="H118" s="178">
        <v>3102</v>
      </c>
      <c r="I118" s="179">
        <v>6634</v>
      </c>
      <c r="J118" s="245">
        <v>7477</v>
      </c>
      <c r="K118" s="180">
        <v>10579</v>
      </c>
      <c r="L118" s="181">
        <v>14111</v>
      </c>
      <c r="M118" s="246">
        <v>-456</v>
      </c>
      <c r="N118" s="178">
        <v>2181</v>
      </c>
      <c r="O118" s="178">
        <v>1725</v>
      </c>
      <c r="P118" s="178">
        <v>1731</v>
      </c>
      <c r="Q118" s="179">
        <v>3456</v>
      </c>
      <c r="R118" s="245">
        <v>6518</v>
      </c>
      <c r="S118" s="180">
        <v>8249</v>
      </c>
      <c r="T118" s="181">
        <v>9974</v>
      </c>
      <c r="U118" s="13"/>
    </row>
    <row r="119" spans="2:21" ht="30" customHeight="1">
      <c r="B119" s="802" t="s">
        <v>111</v>
      </c>
      <c r="C119" s="803"/>
      <c r="D119" s="804"/>
      <c r="E119" s="293">
        <v>1.2999999999999999E-2</v>
      </c>
      <c r="F119" s="183">
        <v>3.9E-2</v>
      </c>
      <c r="G119" s="183">
        <v>2.8000000000000001E-2</v>
      </c>
      <c r="H119" s="183">
        <v>4.7E-2</v>
      </c>
      <c r="I119" s="184">
        <v>3.4000000000000002E-2</v>
      </c>
      <c r="J119" s="247">
        <v>8.6999999999999994E-2</v>
      </c>
      <c r="K119" s="185">
        <v>7.0000000000000007E-2</v>
      </c>
      <c r="L119" s="186">
        <v>0.05</v>
      </c>
      <c r="M119" s="248" t="s">
        <v>8</v>
      </c>
      <c r="N119" s="249">
        <v>3.3000000000000002E-2</v>
      </c>
      <c r="O119" s="183">
        <v>1.4999999999999999E-2</v>
      </c>
      <c r="P119" s="183">
        <v>2.9000000000000001E-2</v>
      </c>
      <c r="Q119" s="183">
        <v>1.9273453271914074E-2</v>
      </c>
      <c r="R119" s="247">
        <v>8.2928318786737579E-2</v>
      </c>
      <c r="S119" s="185">
        <v>5.931161426239763E-2</v>
      </c>
      <c r="T119" s="186">
        <v>3.9E-2</v>
      </c>
      <c r="U119" s="13"/>
    </row>
    <row r="120" spans="2:21" ht="30" customHeight="1">
      <c r="B120" s="830" t="s">
        <v>131</v>
      </c>
      <c r="C120" s="831"/>
      <c r="D120" s="832"/>
      <c r="E120" s="187">
        <v>872</v>
      </c>
      <c r="F120" s="179">
        <v>2725</v>
      </c>
      <c r="G120" s="179">
        <v>3597</v>
      </c>
      <c r="H120" s="179">
        <v>3171</v>
      </c>
      <c r="I120" s="179">
        <v>6768</v>
      </c>
      <c r="J120" s="251">
        <v>7365</v>
      </c>
      <c r="K120" s="188">
        <v>10536</v>
      </c>
      <c r="L120" s="189">
        <v>14133</v>
      </c>
      <c r="M120" s="252">
        <v>-517</v>
      </c>
      <c r="N120" s="179">
        <v>2370</v>
      </c>
      <c r="O120" s="179">
        <v>1852</v>
      </c>
      <c r="P120" s="179">
        <v>1742</v>
      </c>
      <c r="Q120" s="251">
        <v>3594</v>
      </c>
      <c r="R120" s="245">
        <v>6381</v>
      </c>
      <c r="S120" s="180">
        <v>8123</v>
      </c>
      <c r="T120" s="181">
        <v>9975</v>
      </c>
      <c r="U120" s="13"/>
    </row>
    <row r="121" spans="2:21" ht="30" customHeight="1">
      <c r="B121" s="802" t="s">
        <v>113</v>
      </c>
      <c r="C121" s="803"/>
      <c r="D121" s="804"/>
      <c r="E121" s="294">
        <v>1.4999999999999999E-2</v>
      </c>
      <c r="F121" s="184">
        <v>3.7999999999999999E-2</v>
      </c>
      <c r="G121" s="184">
        <v>2.8000000000000001E-2</v>
      </c>
      <c r="H121" s="184">
        <v>4.8000000000000001E-2</v>
      </c>
      <c r="I121" s="184">
        <v>3.5000000000000003E-2</v>
      </c>
      <c r="J121" s="253">
        <v>8.5999999999999993E-2</v>
      </c>
      <c r="K121" s="190">
        <v>6.9000000000000006E-2</v>
      </c>
      <c r="L121" s="191">
        <v>0.05</v>
      </c>
      <c r="M121" s="182" t="s">
        <v>9</v>
      </c>
      <c r="N121" s="184">
        <v>3.5999999999999997E-2</v>
      </c>
      <c r="O121" s="184">
        <v>1.6E-2</v>
      </c>
      <c r="P121" s="184">
        <v>2.9000000000000001E-2</v>
      </c>
      <c r="Q121" s="184">
        <v>2.0043052968535643E-2</v>
      </c>
      <c r="R121" s="247">
        <v>8.1185271889869973E-2</v>
      </c>
      <c r="S121" s="185">
        <v>5.8405654340338946E-2</v>
      </c>
      <c r="T121" s="250">
        <v>3.9E-2</v>
      </c>
      <c r="U121" s="13"/>
    </row>
    <row r="122" spans="2:21" ht="30" customHeight="1">
      <c r="B122" s="192"/>
      <c r="C122" s="805" t="s">
        <v>114</v>
      </c>
      <c r="D122" s="806"/>
      <c r="E122" s="193">
        <v>0</v>
      </c>
      <c r="F122" s="194">
        <v>40</v>
      </c>
      <c r="G122" s="194">
        <v>40</v>
      </c>
      <c r="H122" s="194">
        <v>0</v>
      </c>
      <c r="I122" s="194">
        <v>40</v>
      </c>
      <c r="J122" s="255">
        <v>0</v>
      </c>
      <c r="K122" s="195">
        <v>0</v>
      </c>
      <c r="L122" s="196">
        <v>40</v>
      </c>
      <c r="M122" s="256">
        <v>0</v>
      </c>
      <c r="N122" s="258">
        <v>0</v>
      </c>
      <c r="O122" s="258">
        <v>0</v>
      </c>
      <c r="P122" s="194">
        <v>0</v>
      </c>
      <c r="Q122" s="194">
        <v>0</v>
      </c>
      <c r="R122" s="259">
        <v>0</v>
      </c>
      <c r="S122" s="289">
        <v>0</v>
      </c>
      <c r="T122" s="261">
        <v>0</v>
      </c>
      <c r="U122" s="13"/>
    </row>
    <row r="123" spans="2:21" ht="30" customHeight="1">
      <c r="B123" s="197"/>
      <c r="C123" s="807" t="s">
        <v>115</v>
      </c>
      <c r="D123" s="808"/>
      <c r="E123" s="198">
        <v>268</v>
      </c>
      <c r="F123" s="199">
        <v>313</v>
      </c>
      <c r="G123" s="199">
        <v>581</v>
      </c>
      <c r="H123" s="199">
        <v>2</v>
      </c>
      <c r="I123" s="199">
        <v>583</v>
      </c>
      <c r="J123" s="262">
        <v>487</v>
      </c>
      <c r="K123" s="200">
        <v>489</v>
      </c>
      <c r="L123" s="201">
        <v>1070</v>
      </c>
      <c r="M123" s="263">
        <v>59</v>
      </c>
      <c r="N123" s="199">
        <v>19</v>
      </c>
      <c r="O123" s="199">
        <v>79</v>
      </c>
      <c r="P123" s="199">
        <v>8</v>
      </c>
      <c r="Q123" s="199">
        <v>87</v>
      </c>
      <c r="R123" s="265">
        <v>6</v>
      </c>
      <c r="S123" s="290">
        <v>14</v>
      </c>
      <c r="T123" s="267">
        <v>93</v>
      </c>
      <c r="U123" s="13"/>
    </row>
    <row r="124" spans="2:21" ht="30" customHeight="1">
      <c r="B124" s="809" t="s">
        <v>116</v>
      </c>
      <c r="C124" s="810"/>
      <c r="D124" s="811"/>
      <c r="E124" s="198">
        <v>-268</v>
      </c>
      <c r="F124" s="202">
        <v>-273</v>
      </c>
      <c r="G124" s="202">
        <v>-541</v>
      </c>
      <c r="H124" s="202">
        <v>-2</v>
      </c>
      <c r="I124" s="202">
        <v>-543</v>
      </c>
      <c r="J124" s="174">
        <v>-487</v>
      </c>
      <c r="K124" s="268">
        <v>-489</v>
      </c>
      <c r="L124" s="176">
        <v>-1030</v>
      </c>
      <c r="M124" s="269">
        <v>-59</v>
      </c>
      <c r="N124" s="202">
        <v>-19</v>
      </c>
      <c r="O124" s="202">
        <v>-79</v>
      </c>
      <c r="P124" s="202">
        <v>-8</v>
      </c>
      <c r="Q124" s="202">
        <v>-87</v>
      </c>
      <c r="R124" s="173">
        <v>-6</v>
      </c>
      <c r="S124" s="175">
        <v>-14</v>
      </c>
      <c r="T124" s="244">
        <v>-93</v>
      </c>
      <c r="U124" s="13"/>
    </row>
    <row r="125" spans="2:21" ht="30" customHeight="1">
      <c r="B125" s="812" t="s">
        <v>132</v>
      </c>
      <c r="C125" s="813"/>
      <c r="D125" s="814"/>
      <c r="E125" s="204">
        <v>604</v>
      </c>
      <c r="F125" s="174">
        <v>2452</v>
      </c>
      <c r="G125" s="174">
        <v>3056</v>
      </c>
      <c r="H125" s="174">
        <v>3169</v>
      </c>
      <c r="I125" s="174">
        <v>6225</v>
      </c>
      <c r="J125" s="271">
        <v>6878</v>
      </c>
      <c r="K125" s="203">
        <v>10047</v>
      </c>
      <c r="L125" s="176">
        <v>13103</v>
      </c>
      <c r="M125" s="269">
        <v>-576</v>
      </c>
      <c r="N125" s="174">
        <v>2350</v>
      </c>
      <c r="O125" s="174">
        <v>1773</v>
      </c>
      <c r="P125" s="174">
        <v>1733</v>
      </c>
      <c r="Q125" s="174">
        <v>3507</v>
      </c>
      <c r="R125" s="242">
        <v>6374</v>
      </c>
      <c r="S125" s="175">
        <v>8108</v>
      </c>
      <c r="T125" s="244">
        <v>9881</v>
      </c>
      <c r="U125" s="13"/>
    </row>
    <row r="126" spans="2:21" ht="30" customHeight="1">
      <c r="B126" s="812" t="s">
        <v>118</v>
      </c>
      <c r="C126" s="813"/>
      <c r="D126" s="814"/>
      <c r="E126" s="204">
        <v>209</v>
      </c>
      <c r="F126" s="174">
        <v>864</v>
      </c>
      <c r="G126" s="174">
        <v>1073</v>
      </c>
      <c r="H126" s="174">
        <v>1054</v>
      </c>
      <c r="I126" s="174">
        <v>2128</v>
      </c>
      <c r="J126" s="271">
        <v>4821</v>
      </c>
      <c r="K126" s="203">
        <v>5876</v>
      </c>
      <c r="L126" s="176">
        <v>6949</v>
      </c>
      <c r="M126" s="269">
        <v>-98</v>
      </c>
      <c r="N126" s="174">
        <v>753</v>
      </c>
      <c r="O126" s="174">
        <v>655</v>
      </c>
      <c r="P126" s="174">
        <v>578</v>
      </c>
      <c r="Q126" s="174">
        <v>1233</v>
      </c>
      <c r="R126" s="273">
        <v>1724</v>
      </c>
      <c r="S126" s="175">
        <v>2302</v>
      </c>
      <c r="T126" s="244">
        <v>2957</v>
      </c>
      <c r="U126" s="13"/>
    </row>
    <row r="127" spans="2:21" ht="30" customHeight="1">
      <c r="B127" s="815" t="s">
        <v>133</v>
      </c>
      <c r="C127" s="816"/>
      <c r="D127" s="817"/>
      <c r="E127" s="205">
        <v>394</v>
      </c>
      <c r="F127" s="206">
        <v>1588</v>
      </c>
      <c r="G127" s="206">
        <v>1982</v>
      </c>
      <c r="H127" s="206">
        <v>2114</v>
      </c>
      <c r="I127" s="206">
        <v>4097</v>
      </c>
      <c r="J127" s="274">
        <v>2056</v>
      </c>
      <c r="K127" s="207">
        <v>4171</v>
      </c>
      <c r="L127" s="208">
        <v>6153</v>
      </c>
      <c r="M127" s="275">
        <v>-478</v>
      </c>
      <c r="N127" s="206">
        <v>1596</v>
      </c>
      <c r="O127" s="206">
        <v>1118</v>
      </c>
      <c r="P127" s="206">
        <v>1155</v>
      </c>
      <c r="Q127" s="206">
        <v>2273</v>
      </c>
      <c r="R127" s="277">
        <v>4650</v>
      </c>
      <c r="S127" s="291">
        <v>5805</v>
      </c>
      <c r="T127" s="279">
        <v>6923</v>
      </c>
      <c r="U127" s="13"/>
    </row>
    <row r="128" spans="2:21" ht="30" customHeight="1">
      <c r="B128" s="815" t="s">
        <v>120</v>
      </c>
      <c r="C128" s="816"/>
      <c r="D128" s="817"/>
      <c r="E128" s="205">
        <v>38</v>
      </c>
      <c r="F128" s="206">
        <v>-1</v>
      </c>
      <c r="G128" s="206">
        <v>37</v>
      </c>
      <c r="H128" s="206">
        <v>52</v>
      </c>
      <c r="I128" s="206">
        <v>89</v>
      </c>
      <c r="J128" s="274">
        <v>68</v>
      </c>
      <c r="K128" s="207">
        <v>120</v>
      </c>
      <c r="L128" s="208">
        <v>157</v>
      </c>
      <c r="M128" s="275">
        <v>55</v>
      </c>
      <c r="N128" s="206">
        <v>50</v>
      </c>
      <c r="O128" s="206">
        <v>106</v>
      </c>
      <c r="P128" s="206">
        <v>35</v>
      </c>
      <c r="Q128" s="206">
        <v>141</v>
      </c>
      <c r="R128" s="277">
        <v>233</v>
      </c>
      <c r="S128" s="291">
        <v>268</v>
      </c>
      <c r="T128" s="279">
        <v>374</v>
      </c>
      <c r="U128" s="13"/>
    </row>
    <row r="129" spans="1:21" ht="30" customHeight="1">
      <c r="B129" s="818" t="s">
        <v>134</v>
      </c>
      <c r="C129" s="819"/>
      <c r="D129" s="820"/>
      <c r="E129" s="205">
        <v>355</v>
      </c>
      <c r="F129" s="206">
        <v>1590</v>
      </c>
      <c r="G129" s="206">
        <v>1945</v>
      </c>
      <c r="H129" s="206">
        <v>2062</v>
      </c>
      <c r="I129" s="206">
        <v>4007</v>
      </c>
      <c r="J129" s="274">
        <v>1989</v>
      </c>
      <c r="K129" s="207">
        <v>4051</v>
      </c>
      <c r="L129" s="208">
        <v>5996</v>
      </c>
      <c r="M129" s="275">
        <v>-534</v>
      </c>
      <c r="N129" s="206">
        <v>1546</v>
      </c>
      <c r="O129" s="206">
        <v>1011</v>
      </c>
      <c r="P129" s="206">
        <v>1120</v>
      </c>
      <c r="Q129" s="206">
        <v>2132</v>
      </c>
      <c r="R129" s="277">
        <v>4417</v>
      </c>
      <c r="S129" s="291">
        <v>5538</v>
      </c>
      <c r="T129" s="279">
        <v>6549</v>
      </c>
      <c r="U129" s="13"/>
    </row>
    <row r="130" spans="1:21" ht="30" customHeight="1" thickBot="1">
      <c r="B130" s="799" t="s">
        <v>122</v>
      </c>
      <c r="C130" s="800"/>
      <c r="D130" s="801"/>
      <c r="E130" s="295">
        <v>6.0000000000000001E-3</v>
      </c>
      <c r="F130" s="210">
        <v>2.1999999999999999E-2</v>
      </c>
      <c r="G130" s="210">
        <v>1.4999999999999999E-2</v>
      </c>
      <c r="H130" s="210">
        <v>3.1E-2</v>
      </c>
      <c r="I130" s="210">
        <v>2.1000000000000001E-2</v>
      </c>
      <c r="J130" s="280">
        <v>2.3E-2</v>
      </c>
      <c r="K130" s="211">
        <v>2.7E-2</v>
      </c>
      <c r="L130" s="212">
        <v>2.1000000000000001E-2</v>
      </c>
      <c r="M130" s="281" t="s">
        <v>9</v>
      </c>
      <c r="N130" s="210">
        <v>2.3E-2</v>
      </c>
      <c r="O130" s="210">
        <v>8.9999999999999993E-3</v>
      </c>
      <c r="P130" s="283">
        <v>1.9E-2</v>
      </c>
      <c r="Q130" s="283">
        <v>1.1889757631863658E-2</v>
      </c>
      <c r="R130" s="284">
        <v>5.6197358711417594E-2</v>
      </c>
      <c r="S130" s="292">
        <v>3.9819095621912728E-2</v>
      </c>
      <c r="T130" s="286">
        <v>2.5000000000000001E-2</v>
      </c>
      <c r="U130" s="13"/>
    </row>
    <row r="131" spans="1:21">
      <c r="A131" s="213"/>
      <c r="B131" s="214"/>
      <c r="C131" s="215"/>
      <c r="D131" s="215"/>
      <c r="E131" s="216"/>
      <c r="F131" s="216"/>
      <c r="G131" s="216"/>
      <c r="H131" s="217"/>
      <c r="I131" s="216"/>
      <c r="J131" s="216"/>
      <c r="K131" s="216"/>
      <c r="L131" s="216"/>
    </row>
    <row r="132" spans="1:21">
      <c r="A132" s="218"/>
      <c r="B132" s="138" t="s">
        <v>123</v>
      </c>
    </row>
    <row r="133" spans="1:21">
      <c r="A133" s="218"/>
      <c r="B133" s="219" t="s">
        <v>0</v>
      </c>
    </row>
    <row r="134" spans="1:21" ht="29.25" customHeight="1" thickBot="1"/>
    <row r="135" spans="1:21" ht="39.75" customHeight="1" thickBot="1">
      <c r="B135" s="833" t="s">
        <v>93</v>
      </c>
      <c r="C135" s="873"/>
      <c r="D135" s="874"/>
      <c r="E135" s="860" t="s">
        <v>135</v>
      </c>
      <c r="F135" s="859"/>
      <c r="G135" s="859"/>
      <c r="H135" s="859"/>
      <c r="I135" s="859"/>
      <c r="J135" s="859"/>
      <c r="K135" s="859"/>
      <c r="L135" s="838" t="s">
        <v>95</v>
      </c>
    </row>
    <row r="136" spans="1:21" ht="21" customHeight="1">
      <c r="B136" s="139"/>
      <c r="C136" s="140"/>
      <c r="D136" s="841" t="s">
        <v>96</v>
      </c>
      <c r="E136" s="843" t="s">
        <v>97</v>
      </c>
      <c r="F136" s="845" t="s">
        <v>98</v>
      </c>
      <c r="G136" s="845" t="s">
        <v>99</v>
      </c>
      <c r="H136" s="845" t="s">
        <v>100</v>
      </c>
      <c r="I136" s="845" t="s">
        <v>101</v>
      </c>
      <c r="J136" s="845" t="s">
        <v>102</v>
      </c>
      <c r="K136" s="847" t="s">
        <v>103</v>
      </c>
      <c r="L136" s="875"/>
    </row>
    <row r="137" spans="1:21" ht="21" customHeight="1" thickBot="1">
      <c r="B137" s="141"/>
      <c r="C137" s="142"/>
      <c r="D137" s="842"/>
      <c r="E137" s="844"/>
      <c r="F137" s="846"/>
      <c r="G137" s="846"/>
      <c r="H137" s="846"/>
      <c r="I137" s="846"/>
      <c r="J137" s="846"/>
      <c r="K137" s="848"/>
      <c r="L137" s="876"/>
    </row>
    <row r="138" spans="1:21" ht="30" customHeight="1">
      <c r="B138" s="809" t="s">
        <v>104</v>
      </c>
      <c r="C138" s="866"/>
      <c r="D138" s="866"/>
      <c r="E138" s="143">
        <v>80154</v>
      </c>
      <c r="F138" s="144">
        <v>76210</v>
      </c>
      <c r="G138" s="144">
        <v>156364</v>
      </c>
      <c r="H138" s="145">
        <v>66095</v>
      </c>
      <c r="I138" s="146">
        <v>222459</v>
      </c>
      <c r="J138" s="226">
        <v>76638</v>
      </c>
      <c r="K138" s="287">
        <v>142733</v>
      </c>
      <c r="L138" s="149">
        <v>299097</v>
      </c>
    </row>
    <row r="139" spans="1:21" ht="30" customHeight="1">
      <c r="B139" s="815" t="s">
        <v>105</v>
      </c>
      <c r="C139" s="813"/>
      <c r="D139" s="813"/>
      <c r="E139" s="150">
        <v>57229</v>
      </c>
      <c r="F139" s="151">
        <v>73361</v>
      </c>
      <c r="G139" s="151">
        <v>130590</v>
      </c>
      <c r="H139" s="151">
        <v>69813</v>
      </c>
      <c r="I139" s="152">
        <v>200403</v>
      </c>
      <c r="J139" s="228">
        <v>91761</v>
      </c>
      <c r="K139" s="229">
        <v>161574</v>
      </c>
      <c r="L139" s="155">
        <v>292164</v>
      </c>
    </row>
    <row r="140" spans="1:21" ht="30" customHeight="1">
      <c r="B140" s="812" t="s">
        <v>106</v>
      </c>
      <c r="C140" s="863"/>
      <c r="D140" s="863"/>
      <c r="E140" s="156">
        <v>48965</v>
      </c>
      <c r="F140" s="157">
        <v>61242</v>
      </c>
      <c r="G140" s="157">
        <v>110207</v>
      </c>
      <c r="H140" s="157">
        <v>58237</v>
      </c>
      <c r="I140" s="158">
        <v>168445</v>
      </c>
      <c r="J140" s="231">
        <v>75609</v>
      </c>
      <c r="K140" s="232">
        <v>133847</v>
      </c>
      <c r="L140" s="161">
        <v>244054</v>
      </c>
    </row>
    <row r="141" spans="1:21" ht="30" customHeight="1">
      <c r="B141" s="824" t="s">
        <v>107</v>
      </c>
      <c r="C141" s="867"/>
      <c r="D141" s="867"/>
      <c r="E141" s="162">
        <v>8263</v>
      </c>
      <c r="F141" s="163">
        <v>12119</v>
      </c>
      <c r="G141" s="163">
        <v>20382</v>
      </c>
      <c r="H141" s="163">
        <v>11575</v>
      </c>
      <c r="I141" s="164">
        <v>31957</v>
      </c>
      <c r="J141" s="235">
        <v>16153</v>
      </c>
      <c r="K141" s="236">
        <v>27728</v>
      </c>
      <c r="L141" s="167">
        <v>48110</v>
      </c>
    </row>
    <row r="142" spans="1:21" ht="30" customHeight="1">
      <c r="B142" s="827" t="s">
        <v>108</v>
      </c>
      <c r="C142" s="872"/>
      <c r="D142" s="872"/>
      <c r="E142" s="168">
        <v>0.14399999999999999</v>
      </c>
      <c r="F142" s="169">
        <v>0.16500000000000001</v>
      </c>
      <c r="G142" s="169">
        <v>0.156</v>
      </c>
      <c r="H142" s="169">
        <v>0.16600000000000001</v>
      </c>
      <c r="I142" s="170">
        <v>0.159</v>
      </c>
      <c r="J142" s="239">
        <v>0.17599999999999999</v>
      </c>
      <c r="K142" s="171">
        <v>0.17199999999999999</v>
      </c>
      <c r="L142" s="296">
        <v>0.16500000000000001</v>
      </c>
    </row>
    <row r="143" spans="1:21" ht="30" customHeight="1">
      <c r="B143" s="812" t="s">
        <v>109</v>
      </c>
      <c r="C143" s="863"/>
      <c r="D143" s="863"/>
      <c r="E143" s="172">
        <v>7967</v>
      </c>
      <c r="F143" s="157">
        <v>7914</v>
      </c>
      <c r="G143" s="173">
        <v>15881</v>
      </c>
      <c r="H143" s="173">
        <v>7690</v>
      </c>
      <c r="I143" s="174">
        <v>23571</v>
      </c>
      <c r="J143" s="242">
        <v>8380</v>
      </c>
      <c r="K143" s="175">
        <v>16070</v>
      </c>
      <c r="L143" s="176">
        <v>31951</v>
      </c>
    </row>
    <row r="144" spans="1:21" ht="30" customHeight="1">
      <c r="B144" s="830" t="s">
        <v>130</v>
      </c>
      <c r="C144" s="868"/>
      <c r="D144" s="868"/>
      <c r="E144" s="177">
        <v>296</v>
      </c>
      <c r="F144" s="178">
        <v>4205</v>
      </c>
      <c r="G144" s="178">
        <v>4501</v>
      </c>
      <c r="H144" s="178">
        <v>3884</v>
      </c>
      <c r="I144" s="179">
        <v>8385</v>
      </c>
      <c r="J144" s="245">
        <v>7773</v>
      </c>
      <c r="K144" s="180">
        <v>11657</v>
      </c>
      <c r="L144" s="181">
        <v>16158</v>
      </c>
    </row>
    <row r="145" spans="1:20" ht="30" customHeight="1">
      <c r="B145" s="802" t="s">
        <v>111</v>
      </c>
      <c r="C145" s="869"/>
      <c r="D145" s="869"/>
      <c r="E145" s="293">
        <v>5.0000000000000001E-3</v>
      </c>
      <c r="F145" s="183">
        <v>5.7000000000000002E-2</v>
      </c>
      <c r="G145" s="183">
        <v>3.4000000000000002E-2</v>
      </c>
      <c r="H145" s="183">
        <v>5.6000000000000001E-2</v>
      </c>
      <c r="I145" s="184">
        <v>4.2000000000000003E-2</v>
      </c>
      <c r="J145" s="247">
        <v>8.5000000000000006E-2</v>
      </c>
      <c r="K145" s="185">
        <v>7.1999999999999995E-2</v>
      </c>
      <c r="L145" s="186">
        <v>5.5E-2</v>
      </c>
    </row>
    <row r="146" spans="1:20" ht="30" customHeight="1">
      <c r="B146" s="830" t="s">
        <v>131</v>
      </c>
      <c r="C146" s="868"/>
      <c r="D146" s="868"/>
      <c r="E146" s="187">
        <v>379</v>
      </c>
      <c r="F146" s="179">
        <v>4283</v>
      </c>
      <c r="G146" s="179">
        <v>4662</v>
      </c>
      <c r="H146" s="179">
        <v>3901</v>
      </c>
      <c r="I146" s="179">
        <v>8563</v>
      </c>
      <c r="J146" s="251">
        <v>7626</v>
      </c>
      <c r="K146" s="188">
        <v>11527</v>
      </c>
      <c r="L146" s="189">
        <v>16189</v>
      </c>
    </row>
    <row r="147" spans="1:20" ht="30" customHeight="1">
      <c r="B147" s="802" t="s">
        <v>113</v>
      </c>
      <c r="C147" s="869"/>
      <c r="D147" s="869"/>
      <c r="E147" s="294">
        <v>7.0000000000000001E-3</v>
      </c>
      <c r="F147" s="184">
        <v>5.8000000000000003E-2</v>
      </c>
      <c r="G147" s="184">
        <v>3.5999999999999997E-2</v>
      </c>
      <c r="H147" s="184">
        <v>5.6000000000000001E-2</v>
      </c>
      <c r="I147" s="184">
        <v>4.2999999999999997E-2</v>
      </c>
      <c r="J147" s="253">
        <v>8.3000000000000004E-2</v>
      </c>
      <c r="K147" s="190">
        <v>7.0999999999999994E-2</v>
      </c>
      <c r="L147" s="191">
        <v>5.5E-2</v>
      </c>
    </row>
    <row r="148" spans="1:20" ht="30" customHeight="1">
      <c r="B148" s="192"/>
      <c r="C148" s="805" t="s">
        <v>114</v>
      </c>
      <c r="D148" s="870"/>
      <c r="E148" s="193">
        <v>0</v>
      </c>
      <c r="F148" s="194">
        <v>0</v>
      </c>
      <c r="G148" s="194">
        <v>0</v>
      </c>
      <c r="H148" s="194">
        <v>0</v>
      </c>
      <c r="I148" s="194">
        <v>0</v>
      </c>
      <c r="J148" s="255">
        <v>0</v>
      </c>
      <c r="K148" s="195">
        <v>0</v>
      </c>
      <c r="L148" s="297">
        <v>0</v>
      </c>
    </row>
    <row r="149" spans="1:20" ht="30" customHeight="1">
      <c r="B149" s="197"/>
      <c r="C149" s="807" t="s">
        <v>115</v>
      </c>
      <c r="D149" s="871"/>
      <c r="E149" s="198">
        <v>104</v>
      </c>
      <c r="F149" s="199">
        <v>117</v>
      </c>
      <c r="G149" s="199">
        <v>221</v>
      </c>
      <c r="H149" s="199">
        <v>36</v>
      </c>
      <c r="I149" s="199">
        <v>258</v>
      </c>
      <c r="J149" s="262">
        <v>1457</v>
      </c>
      <c r="K149" s="200">
        <v>1494</v>
      </c>
      <c r="L149" s="298">
        <v>1715</v>
      </c>
    </row>
    <row r="150" spans="1:20" ht="30" customHeight="1">
      <c r="B150" s="809" t="s">
        <v>116</v>
      </c>
      <c r="C150" s="810"/>
      <c r="D150" s="811"/>
      <c r="E150" s="204">
        <v>-104</v>
      </c>
      <c r="F150" s="202">
        <v>-117</v>
      </c>
      <c r="G150" s="202">
        <v>-221</v>
      </c>
      <c r="H150" s="202">
        <v>-36</v>
      </c>
      <c r="I150" s="202">
        <v>-258</v>
      </c>
      <c r="J150" s="174">
        <v>-1457</v>
      </c>
      <c r="K150" s="268">
        <v>-1494</v>
      </c>
      <c r="L150" s="268">
        <v>-1715</v>
      </c>
    </row>
    <row r="151" spans="1:20" ht="30" customHeight="1">
      <c r="B151" s="812" t="s">
        <v>136</v>
      </c>
      <c r="C151" s="863"/>
      <c r="D151" s="863"/>
      <c r="E151" s="204">
        <v>275</v>
      </c>
      <c r="F151" s="174">
        <v>4165</v>
      </c>
      <c r="G151" s="174">
        <v>4440</v>
      </c>
      <c r="H151" s="174">
        <v>3864</v>
      </c>
      <c r="I151" s="174">
        <v>8304</v>
      </c>
      <c r="J151" s="271">
        <v>6170</v>
      </c>
      <c r="K151" s="203">
        <v>10034</v>
      </c>
      <c r="L151" s="268">
        <v>14474</v>
      </c>
    </row>
    <row r="152" spans="1:20" ht="30" customHeight="1">
      <c r="B152" s="812" t="s">
        <v>118</v>
      </c>
      <c r="C152" s="863"/>
      <c r="D152" s="863"/>
      <c r="E152" s="204">
        <v>139</v>
      </c>
      <c r="F152" s="174">
        <v>1531</v>
      </c>
      <c r="G152" s="174">
        <v>1670</v>
      </c>
      <c r="H152" s="174">
        <v>1383</v>
      </c>
      <c r="I152" s="174">
        <v>3054</v>
      </c>
      <c r="J152" s="271">
        <v>3641</v>
      </c>
      <c r="K152" s="203">
        <v>5025</v>
      </c>
      <c r="L152" s="268">
        <v>6695</v>
      </c>
    </row>
    <row r="153" spans="1:20" ht="30" customHeight="1">
      <c r="B153" s="812" t="s">
        <v>137</v>
      </c>
      <c r="C153" s="863"/>
      <c r="D153" s="863"/>
      <c r="E153" s="204">
        <v>31</v>
      </c>
      <c r="F153" s="174">
        <v>51</v>
      </c>
      <c r="G153" s="174">
        <v>82</v>
      </c>
      <c r="H153" s="174">
        <v>40</v>
      </c>
      <c r="I153" s="174">
        <v>123</v>
      </c>
      <c r="J153" s="271">
        <v>-135</v>
      </c>
      <c r="K153" s="203">
        <v>-94</v>
      </c>
      <c r="L153" s="268">
        <v>-12</v>
      </c>
    </row>
    <row r="154" spans="1:20" ht="30" customHeight="1">
      <c r="B154" s="818" t="s">
        <v>138</v>
      </c>
      <c r="C154" s="864"/>
      <c r="D154" s="864"/>
      <c r="E154" s="205">
        <v>103</v>
      </c>
      <c r="F154" s="206">
        <v>2583</v>
      </c>
      <c r="G154" s="206">
        <v>2686</v>
      </c>
      <c r="H154" s="206">
        <v>2441</v>
      </c>
      <c r="I154" s="206">
        <v>5127</v>
      </c>
      <c r="J154" s="274">
        <v>2664</v>
      </c>
      <c r="K154" s="207">
        <v>5105</v>
      </c>
      <c r="L154" s="208">
        <v>7791</v>
      </c>
    </row>
    <row r="155" spans="1:20" ht="30" customHeight="1" thickBot="1">
      <c r="B155" s="799" t="s">
        <v>139</v>
      </c>
      <c r="C155" s="865"/>
      <c r="D155" s="865"/>
      <c r="E155" s="295">
        <v>2E-3</v>
      </c>
      <c r="F155" s="210">
        <v>3.5000000000000003E-2</v>
      </c>
      <c r="G155" s="210">
        <v>2.1000000000000001E-2</v>
      </c>
      <c r="H155" s="210">
        <v>3.5000000000000003E-2</v>
      </c>
      <c r="I155" s="210">
        <v>2.5999999999999999E-2</v>
      </c>
      <c r="J155" s="280">
        <v>2.9000000000000001E-2</v>
      </c>
      <c r="K155" s="211">
        <v>3.2000000000000001E-2</v>
      </c>
      <c r="L155" s="212">
        <v>2.7E-2</v>
      </c>
    </row>
    <row r="156" spans="1:20">
      <c r="A156" s="213"/>
      <c r="B156" s="214"/>
      <c r="C156" s="215"/>
      <c r="D156" s="215"/>
      <c r="E156" s="216"/>
      <c r="F156" s="216"/>
      <c r="G156" s="216"/>
      <c r="H156" s="217"/>
      <c r="I156" s="216"/>
      <c r="J156" s="216"/>
      <c r="K156" s="216"/>
      <c r="L156" s="216"/>
    </row>
    <row r="157" spans="1:20">
      <c r="A157" s="218"/>
      <c r="B157" s="138" t="s">
        <v>123</v>
      </c>
      <c r="F157" s="137" t="s">
        <v>140</v>
      </c>
    </row>
    <row r="158" spans="1:20">
      <c r="A158" s="218"/>
      <c r="B158" s="219" t="s">
        <v>0</v>
      </c>
      <c r="F158" s="299" t="s">
        <v>7</v>
      </c>
    </row>
    <row r="159" spans="1:20" ht="30" customHeight="1" thickBot="1">
      <c r="A159" s="218"/>
      <c r="B159" s="219"/>
    </row>
    <row r="160" spans="1:20" ht="40" customHeight="1" thickBot="1">
      <c r="B160" s="833" t="s">
        <v>93</v>
      </c>
      <c r="C160" s="873"/>
      <c r="D160" s="874"/>
      <c r="E160" s="860" t="s">
        <v>141</v>
      </c>
      <c r="F160" s="859"/>
      <c r="G160" s="859"/>
      <c r="H160" s="859"/>
      <c r="I160" s="859"/>
      <c r="J160" s="859"/>
      <c r="K160" s="859"/>
      <c r="L160" s="854" t="s">
        <v>95</v>
      </c>
      <c r="M160" s="849" t="s">
        <v>142</v>
      </c>
      <c r="N160" s="857"/>
      <c r="O160" s="857"/>
      <c r="P160" s="857"/>
      <c r="Q160" s="857"/>
      <c r="R160" s="857"/>
      <c r="S160" s="857"/>
      <c r="T160" s="838" t="s">
        <v>95</v>
      </c>
    </row>
    <row r="161" spans="2:20" ht="21" customHeight="1">
      <c r="B161" s="139"/>
      <c r="C161" s="140"/>
      <c r="D161" s="841" t="s">
        <v>96</v>
      </c>
      <c r="E161" s="843" t="s">
        <v>97</v>
      </c>
      <c r="F161" s="845" t="s">
        <v>98</v>
      </c>
      <c r="G161" s="845" t="s">
        <v>99</v>
      </c>
      <c r="H161" s="845" t="s">
        <v>100</v>
      </c>
      <c r="I161" s="845" t="s">
        <v>101</v>
      </c>
      <c r="J161" s="845" t="s">
        <v>102</v>
      </c>
      <c r="K161" s="847" t="s">
        <v>103</v>
      </c>
      <c r="L161" s="855"/>
      <c r="M161" s="852" t="s">
        <v>97</v>
      </c>
      <c r="N161" s="845" t="s">
        <v>98</v>
      </c>
      <c r="O161" s="845" t="s">
        <v>99</v>
      </c>
      <c r="P161" s="845" t="s">
        <v>100</v>
      </c>
      <c r="Q161" s="845" t="s">
        <v>101</v>
      </c>
      <c r="R161" s="845" t="s">
        <v>102</v>
      </c>
      <c r="S161" s="847" t="s">
        <v>103</v>
      </c>
      <c r="T161" s="850"/>
    </row>
    <row r="162" spans="2:20" ht="21" customHeight="1" thickBot="1">
      <c r="B162" s="141"/>
      <c r="C162" s="142"/>
      <c r="D162" s="842"/>
      <c r="E162" s="844"/>
      <c r="F162" s="846"/>
      <c r="G162" s="846"/>
      <c r="H162" s="846"/>
      <c r="I162" s="846"/>
      <c r="J162" s="846"/>
      <c r="K162" s="848"/>
      <c r="L162" s="856"/>
      <c r="M162" s="853"/>
      <c r="N162" s="846"/>
      <c r="O162" s="846"/>
      <c r="P162" s="846"/>
      <c r="Q162" s="846"/>
      <c r="R162" s="846"/>
      <c r="S162" s="848"/>
      <c r="T162" s="851"/>
    </row>
    <row r="163" spans="2:20" ht="30" customHeight="1">
      <c r="B163" s="809" t="s">
        <v>104</v>
      </c>
      <c r="C163" s="866"/>
      <c r="D163" s="866"/>
      <c r="E163" s="143">
        <v>65257</v>
      </c>
      <c r="F163" s="144">
        <v>58722</v>
      </c>
      <c r="G163" s="144">
        <v>123979</v>
      </c>
      <c r="H163" s="145">
        <v>53223</v>
      </c>
      <c r="I163" s="146">
        <v>177202</v>
      </c>
      <c r="J163" s="226">
        <v>64069</v>
      </c>
      <c r="K163" s="287">
        <v>117292</v>
      </c>
      <c r="L163" s="300">
        <v>241271</v>
      </c>
      <c r="M163" s="225">
        <v>64588</v>
      </c>
      <c r="N163" s="144">
        <v>74053</v>
      </c>
      <c r="O163" s="144">
        <v>138641</v>
      </c>
      <c r="P163" s="145">
        <v>65966</v>
      </c>
      <c r="Q163" s="146">
        <v>204607</v>
      </c>
      <c r="R163" s="226">
        <v>75464</v>
      </c>
      <c r="S163" s="287">
        <v>141430</v>
      </c>
      <c r="T163" s="227">
        <v>280071</v>
      </c>
    </row>
    <row r="164" spans="2:20" ht="30" customHeight="1">
      <c r="B164" s="815" t="s">
        <v>105</v>
      </c>
      <c r="C164" s="813"/>
      <c r="D164" s="813"/>
      <c r="E164" s="150">
        <v>47721</v>
      </c>
      <c r="F164" s="151">
        <v>56735</v>
      </c>
      <c r="G164" s="151">
        <v>104456</v>
      </c>
      <c r="H164" s="151">
        <v>55420</v>
      </c>
      <c r="I164" s="152">
        <v>159876</v>
      </c>
      <c r="J164" s="228">
        <v>75840</v>
      </c>
      <c r="K164" s="229">
        <v>131260</v>
      </c>
      <c r="L164" s="301">
        <v>235716</v>
      </c>
      <c r="M164" s="230">
        <v>50166</v>
      </c>
      <c r="N164" s="151">
        <v>65074</v>
      </c>
      <c r="O164" s="151">
        <v>115240</v>
      </c>
      <c r="P164" s="151">
        <v>66701</v>
      </c>
      <c r="Q164" s="152">
        <v>181941</v>
      </c>
      <c r="R164" s="228">
        <v>88385</v>
      </c>
      <c r="S164" s="229">
        <v>155086</v>
      </c>
      <c r="T164" s="155">
        <v>270326</v>
      </c>
    </row>
    <row r="165" spans="2:20" ht="30" customHeight="1">
      <c r="B165" s="812" t="s">
        <v>106</v>
      </c>
      <c r="C165" s="863"/>
      <c r="D165" s="863"/>
      <c r="E165" s="156">
        <v>41071</v>
      </c>
      <c r="F165" s="157">
        <v>48032</v>
      </c>
      <c r="G165" s="157">
        <v>89103</v>
      </c>
      <c r="H165" s="157">
        <v>46379</v>
      </c>
      <c r="I165" s="158">
        <v>135482</v>
      </c>
      <c r="J165" s="231">
        <v>63051</v>
      </c>
      <c r="K165" s="232">
        <v>109430</v>
      </c>
      <c r="L165" s="302">
        <v>198533</v>
      </c>
      <c r="M165" s="233">
        <v>42366</v>
      </c>
      <c r="N165" s="157">
        <v>55334</v>
      </c>
      <c r="O165" s="157">
        <v>97700</v>
      </c>
      <c r="P165" s="157">
        <v>55235</v>
      </c>
      <c r="Q165" s="158">
        <v>152935</v>
      </c>
      <c r="R165" s="231">
        <v>72700</v>
      </c>
      <c r="S165" s="232">
        <v>127935</v>
      </c>
      <c r="T165" s="234">
        <v>225635</v>
      </c>
    </row>
    <row r="166" spans="2:20" ht="30" customHeight="1">
      <c r="B166" s="824" t="s">
        <v>107</v>
      </c>
      <c r="C166" s="867"/>
      <c r="D166" s="867"/>
      <c r="E166" s="162">
        <v>6650</v>
      </c>
      <c r="F166" s="163">
        <v>8702</v>
      </c>
      <c r="G166" s="163">
        <v>15352</v>
      </c>
      <c r="H166" s="163">
        <v>9042</v>
      </c>
      <c r="I166" s="164">
        <v>24394</v>
      </c>
      <c r="J166" s="235">
        <v>12788</v>
      </c>
      <c r="K166" s="236">
        <v>21830</v>
      </c>
      <c r="L166" s="303">
        <v>37182</v>
      </c>
      <c r="M166" s="237">
        <v>7799</v>
      </c>
      <c r="N166" s="163">
        <v>9740</v>
      </c>
      <c r="O166" s="163">
        <v>17539</v>
      </c>
      <c r="P166" s="163">
        <v>11467</v>
      </c>
      <c r="Q166" s="164">
        <v>29006</v>
      </c>
      <c r="R166" s="235">
        <v>15684</v>
      </c>
      <c r="S166" s="236">
        <v>27151</v>
      </c>
      <c r="T166" s="238">
        <v>44690</v>
      </c>
    </row>
    <row r="167" spans="2:20" ht="30" customHeight="1">
      <c r="B167" s="827" t="s">
        <v>108</v>
      </c>
      <c r="C167" s="872"/>
      <c r="D167" s="872"/>
      <c r="E167" s="168">
        <v>0.13935164812137213</v>
      </c>
      <c r="F167" s="169">
        <v>0.15338245144005358</v>
      </c>
      <c r="G167" s="169">
        <v>0.14697097342421689</v>
      </c>
      <c r="H167" s="169">
        <v>0.16313605196679898</v>
      </c>
      <c r="I167" s="170">
        <v>0.15258075008131303</v>
      </c>
      <c r="J167" s="239">
        <v>0.1686181434599156</v>
      </c>
      <c r="K167" s="171">
        <v>0.16631113819899437</v>
      </c>
      <c r="L167" s="304">
        <v>0.15774067097693836</v>
      </c>
      <c r="M167" s="240">
        <v>0.155</v>
      </c>
      <c r="N167" s="169">
        <v>0.15</v>
      </c>
      <c r="O167" s="169">
        <v>0.152</v>
      </c>
      <c r="P167" s="169">
        <v>0.17199999999999999</v>
      </c>
      <c r="Q167" s="170">
        <v>0.159</v>
      </c>
      <c r="R167" s="239">
        <v>0.17699999999999999</v>
      </c>
      <c r="S167" s="171">
        <v>0.17499999999999999</v>
      </c>
      <c r="T167" s="288">
        <v>0.16500000000000001</v>
      </c>
    </row>
    <row r="168" spans="2:20" ht="30" customHeight="1">
      <c r="B168" s="812" t="s">
        <v>109</v>
      </c>
      <c r="C168" s="863"/>
      <c r="D168" s="863"/>
      <c r="E168" s="172">
        <v>5861</v>
      </c>
      <c r="F168" s="157">
        <v>6009</v>
      </c>
      <c r="G168" s="173">
        <v>11870</v>
      </c>
      <c r="H168" s="173">
        <v>5937</v>
      </c>
      <c r="I168" s="174">
        <v>17807</v>
      </c>
      <c r="J168" s="242">
        <v>6892</v>
      </c>
      <c r="K168" s="175">
        <v>12829</v>
      </c>
      <c r="L168" s="305">
        <v>24699</v>
      </c>
      <c r="M168" s="243">
        <v>6272</v>
      </c>
      <c r="N168" s="173">
        <v>7090</v>
      </c>
      <c r="O168" s="173">
        <v>13362</v>
      </c>
      <c r="P168" s="173">
        <v>7905</v>
      </c>
      <c r="Q168" s="174">
        <v>21267</v>
      </c>
      <c r="R168" s="242">
        <v>9004</v>
      </c>
      <c r="S168" s="175">
        <v>16909</v>
      </c>
      <c r="T168" s="244">
        <v>30271</v>
      </c>
    </row>
    <row r="169" spans="2:20" ht="30" customHeight="1">
      <c r="B169" s="830" t="s">
        <v>130</v>
      </c>
      <c r="C169" s="868"/>
      <c r="D169" s="868"/>
      <c r="E169" s="177">
        <v>788</v>
      </c>
      <c r="F169" s="178">
        <v>2694</v>
      </c>
      <c r="G169" s="178">
        <v>3482</v>
      </c>
      <c r="H169" s="178">
        <v>3104</v>
      </c>
      <c r="I169" s="179">
        <v>6586</v>
      </c>
      <c r="J169" s="245">
        <v>5897</v>
      </c>
      <c r="K169" s="180">
        <v>9001</v>
      </c>
      <c r="L169" s="306">
        <v>12483</v>
      </c>
      <c r="M169" s="246">
        <v>1527</v>
      </c>
      <c r="N169" s="178">
        <v>2650</v>
      </c>
      <c r="O169" s="178">
        <v>4177</v>
      </c>
      <c r="P169" s="178">
        <v>3561</v>
      </c>
      <c r="Q169" s="179">
        <v>7738</v>
      </c>
      <c r="R169" s="245">
        <v>6680</v>
      </c>
      <c r="S169" s="180">
        <v>10241</v>
      </c>
      <c r="T169" s="181">
        <v>14418</v>
      </c>
    </row>
    <row r="170" spans="2:20" ht="30" customHeight="1">
      <c r="B170" s="802" t="s">
        <v>111</v>
      </c>
      <c r="C170" s="869"/>
      <c r="D170" s="869"/>
      <c r="E170" s="293">
        <v>1.6512646424006204E-2</v>
      </c>
      <c r="F170" s="183">
        <v>4.7467127295801458E-2</v>
      </c>
      <c r="G170" s="183">
        <v>3.3334609787853256E-2</v>
      </c>
      <c r="H170" s="183">
        <v>5.6008661133164925E-2</v>
      </c>
      <c r="I170" s="184">
        <v>4.1194425679901926E-2</v>
      </c>
      <c r="J170" s="247">
        <v>7.7755801687763706E-2</v>
      </c>
      <c r="K170" s="185">
        <v>6.8573822946823099E-2</v>
      </c>
      <c r="L170" s="307">
        <v>5.2957796670569671E-2</v>
      </c>
      <c r="M170" s="308">
        <v>0.03</v>
      </c>
      <c r="N170" s="183">
        <v>4.1000000000000002E-2</v>
      </c>
      <c r="O170" s="183">
        <v>3.5999999999999997E-2</v>
      </c>
      <c r="P170" s="183">
        <v>5.2999999999999999E-2</v>
      </c>
      <c r="Q170" s="184">
        <v>4.2999999999999997E-2</v>
      </c>
      <c r="R170" s="247">
        <v>7.5999999999999998E-2</v>
      </c>
      <c r="S170" s="185">
        <v>6.6000000000000003E-2</v>
      </c>
      <c r="T170" s="186">
        <v>5.2999999999999999E-2</v>
      </c>
    </row>
    <row r="171" spans="2:20" ht="30" customHeight="1">
      <c r="B171" s="830" t="s">
        <v>131</v>
      </c>
      <c r="C171" s="868"/>
      <c r="D171" s="868"/>
      <c r="E171" s="187">
        <v>637</v>
      </c>
      <c r="F171" s="179">
        <v>2702</v>
      </c>
      <c r="G171" s="179">
        <v>3339</v>
      </c>
      <c r="H171" s="179">
        <v>3119</v>
      </c>
      <c r="I171" s="179">
        <v>6458</v>
      </c>
      <c r="J171" s="251">
        <v>5724</v>
      </c>
      <c r="K171" s="188">
        <v>8843</v>
      </c>
      <c r="L171" s="309">
        <v>12182</v>
      </c>
      <c r="M171" s="252">
        <v>1526</v>
      </c>
      <c r="N171" s="179">
        <v>2708</v>
      </c>
      <c r="O171" s="179">
        <v>4234</v>
      </c>
      <c r="P171" s="179">
        <v>3673</v>
      </c>
      <c r="Q171" s="251">
        <v>7907</v>
      </c>
      <c r="R171" s="245">
        <v>6627</v>
      </c>
      <c r="S171" s="180">
        <v>10300</v>
      </c>
      <c r="T171" s="181">
        <v>14534</v>
      </c>
    </row>
    <row r="172" spans="2:20" ht="30" customHeight="1">
      <c r="B172" s="802" t="s">
        <v>113</v>
      </c>
      <c r="C172" s="869"/>
      <c r="D172" s="869"/>
      <c r="E172" s="294">
        <v>1.2999999999999999E-2</v>
      </c>
      <c r="F172" s="184">
        <v>4.8000000000000001E-2</v>
      </c>
      <c r="G172" s="184">
        <v>3.2000000000000001E-2</v>
      </c>
      <c r="H172" s="184">
        <v>5.6000000000000001E-2</v>
      </c>
      <c r="I172" s="184">
        <v>0.04</v>
      </c>
      <c r="J172" s="253">
        <v>7.5474683544303797E-2</v>
      </c>
      <c r="K172" s="190">
        <v>6.7370105134846869E-2</v>
      </c>
      <c r="L172" s="310">
        <v>5.168083626058477E-2</v>
      </c>
      <c r="M172" s="311">
        <v>0.03</v>
      </c>
      <c r="N172" s="184">
        <v>4.2000000000000003E-2</v>
      </c>
      <c r="O172" s="184">
        <v>3.6999999999999998E-2</v>
      </c>
      <c r="P172" s="184">
        <v>5.5E-2</v>
      </c>
      <c r="Q172" s="253">
        <v>4.2999999999999997E-2</v>
      </c>
      <c r="R172" s="247">
        <v>7.4999999999999997E-2</v>
      </c>
      <c r="S172" s="185">
        <v>6.6000000000000003E-2</v>
      </c>
      <c r="T172" s="250">
        <v>5.3999999999999999E-2</v>
      </c>
    </row>
    <row r="173" spans="2:20" ht="30" customHeight="1">
      <c r="B173" s="192"/>
      <c r="C173" s="805" t="s">
        <v>114</v>
      </c>
      <c r="D173" s="870"/>
      <c r="E173" s="312">
        <v>0</v>
      </c>
      <c r="F173" s="194">
        <v>0</v>
      </c>
      <c r="G173" s="194">
        <v>0</v>
      </c>
      <c r="H173" s="194">
        <v>0</v>
      </c>
      <c r="I173" s="194">
        <v>0</v>
      </c>
      <c r="J173" s="255">
        <v>0</v>
      </c>
      <c r="K173" s="195">
        <v>0</v>
      </c>
      <c r="L173" s="313">
        <v>0</v>
      </c>
      <c r="M173" s="256">
        <v>477</v>
      </c>
      <c r="N173" s="194">
        <v>0</v>
      </c>
      <c r="O173" s="194">
        <v>477</v>
      </c>
      <c r="P173" s="194">
        <v>171</v>
      </c>
      <c r="Q173" s="194">
        <v>648</v>
      </c>
      <c r="R173" s="259">
        <v>0</v>
      </c>
      <c r="S173" s="289">
        <v>171</v>
      </c>
      <c r="T173" s="261">
        <v>648</v>
      </c>
    </row>
    <row r="174" spans="2:20" ht="30" customHeight="1">
      <c r="B174" s="197"/>
      <c r="C174" s="807" t="s">
        <v>115</v>
      </c>
      <c r="D174" s="871"/>
      <c r="E174" s="198">
        <v>0</v>
      </c>
      <c r="F174" s="199">
        <v>0</v>
      </c>
      <c r="G174" s="199">
        <v>0</v>
      </c>
      <c r="H174" s="199">
        <v>165</v>
      </c>
      <c r="I174" s="199">
        <v>165</v>
      </c>
      <c r="J174" s="262">
        <v>0</v>
      </c>
      <c r="K174" s="200">
        <v>165</v>
      </c>
      <c r="L174" s="314">
        <v>165</v>
      </c>
      <c r="M174" s="263">
        <v>369</v>
      </c>
      <c r="N174" s="199">
        <v>0</v>
      </c>
      <c r="O174" s="199">
        <v>369</v>
      </c>
      <c r="P174" s="199">
        <v>445</v>
      </c>
      <c r="Q174" s="199">
        <v>814</v>
      </c>
      <c r="R174" s="265">
        <v>55</v>
      </c>
      <c r="S174" s="290">
        <v>500</v>
      </c>
      <c r="T174" s="267">
        <v>869</v>
      </c>
    </row>
    <row r="175" spans="2:20" ht="30" customHeight="1">
      <c r="B175" s="809" t="s">
        <v>116</v>
      </c>
      <c r="C175" s="810"/>
      <c r="D175" s="811"/>
      <c r="E175" s="204">
        <v>0</v>
      </c>
      <c r="F175" s="202">
        <v>0</v>
      </c>
      <c r="G175" s="202">
        <v>0</v>
      </c>
      <c r="H175" s="202">
        <v>-165</v>
      </c>
      <c r="I175" s="202">
        <v>-165</v>
      </c>
      <c r="J175" s="174">
        <v>0</v>
      </c>
      <c r="K175" s="268">
        <v>-165</v>
      </c>
      <c r="L175" s="315">
        <v>-165</v>
      </c>
      <c r="M175" s="269">
        <v>108</v>
      </c>
      <c r="N175" s="202">
        <v>0</v>
      </c>
      <c r="O175" s="202">
        <v>108</v>
      </c>
      <c r="P175" s="202">
        <v>-274</v>
      </c>
      <c r="Q175" s="202">
        <v>-166</v>
      </c>
      <c r="R175" s="173">
        <v>-55</v>
      </c>
      <c r="S175" s="175">
        <v>-329</v>
      </c>
      <c r="T175" s="244">
        <v>-221</v>
      </c>
    </row>
    <row r="176" spans="2:20" ht="30" customHeight="1">
      <c r="B176" s="812" t="s">
        <v>136</v>
      </c>
      <c r="C176" s="863"/>
      <c r="D176" s="863"/>
      <c r="E176" s="204">
        <v>637</v>
      </c>
      <c r="F176" s="174">
        <v>2702</v>
      </c>
      <c r="G176" s="174">
        <v>3339</v>
      </c>
      <c r="H176" s="174">
        <v>2953</v>
      </c>
      <c r="I176" s="174">
        <v>6292</v>
      </c>
      <c r="J176" s="271">
        <v>5724</v>
      </c>
      <c r="K176" s="203">
        <v>8677</v>
      </c>
      <c r="L176" s="315">
        <v>12016</v>
      </c>
      <c r="M176" s="269">
        <v>1634</v>
      </c>
      <c r="N176" s="174">
        <v>2708</v>
      </c>
      <c r="O176" s="174">
        <v>4342</v>
      </c>
      <c r="P176" s="174">
        <v>3399</v>
      </c>
      <c r="Q176" s="174">
        <v>7741</v>
      </c>
      <c r="R176" s="242">
        <v>6572</v>
      </c>
      <c r="S176" s="175">
        <v>9971</v>
      </c>
      <c r="T176" s="244">
        <v>14313</v>
      </c>
    </row>
    <row r="177" spans="1:20" ht="30" customHeight="1">
      <c r="B177" s="812" t="s">
        <v>118</v>
      </c>
      <c r="C177" s="863"/>
      <c r="D177" s="863"/>
      <c r="E177" s="204">
        <v>272</v>
      </c>
      <c r="F177" s="174">
        <v>1035</v>
      </c>
      <c r="G177" s="174">
        <v>1307</v>
      </c>
      <c r="H177" s="174">
        <v>1138</v>
      </c>
      <c r="I177" s="174">
        <v>2445</v>
      </c>
      <c r="J177" s="271">
        <v>2246</v>
      </c>
      <c r="K177" s="203">
        <v>3384</v>
      </c>
      <c r="L177" s="315">
        <v>4691</v>
      </c>
      <c r="M177" s="269">
        <v>568</v>
      </c>
      <c r="N177" s="174">
        <v>1041</v>
      </c>
      <c r="O177" s="174">
        <v>1609</v>
      </c>
      <c r="P177" s="174">
        <v>1256</v>
      </c>
      <c r="Q177" s="174">
        <v>2865</v>
      </c>
      <c r="R177" s="273">
        <v>3013</v>
      </c>
      <c r="S177" s="175">
        <v>4269</v>
      </c>
      <c r="T177" s="244">
        <v>5878</v>
      </c>
    </row>
    <row r="178" spans="1:20" ht="30" customHeight="1">
      <c r="B178" s="812" t="s">
        <v>137</v>
      </c>
      <c r="C178" s="863"/>
      <c r="D178" s="863"/>
      <c r="E178" s="204">
        <v>15</v>
      </c>
      <c r="F178" s="174">
        <v>9</v>
      </c>
      <c r="G178" s="174">
        <v>24</v>
      </c>
      <c r="H178" s="174">
        <v>18</v>
      </c>
      <c r="I178" s="174">
        <v>42</v>
      </c>
      <c r="J178" s="271">
        <v>36</v>
      </c>
      <c r="K178" s="203">
        <v>54</v>
      </c>
      <c r="L178" s="315">
        <v>78</v>
      </c>
      <c r="M178" s="269">
        <v>17</v>
      </c>
      <c r="N178" s="174">
        <v>33</v>
      </c>
      <c r="O178" s="174">
        <v>50</v>
      </c>
      <c r="P178" s="174">
        <v>27</v>
      </c>
      <c r="Q178" s="174">
        <v>77</v>
      </c>
      <c r="R178" s="242">
        <v>101</v>
      </c>
      <c r="S178" s="175">
        <v>128</v>
      </c>
      <c r="T178" s="244">
        <v>178</v>
      </c>
    </row>
    <row r="179" spans="1:20" ht="30" customHeight="1">
      <c r="B179" s="818" t="s">
        <v>138</v>
      </c>
      <c r="C179" s="864"/>
      <c r="D179" s="864"/>
      <c r="E179" s="205">
        <v>349</v>
      </c>
      <c r="F179" s="206">
        <v>1658</v>
      </c>
      <c r="G179" s="206">
        <v>2007</v>
      </c>
      <c r="H179" s="206">
        <v>1797</v>
      </c>
      <c r="I179" s="206">
        <v>3804</v>
      </c>
      <c r="J179" s="274">
        <v>3442</v>
      </c>
      <c r="K179" s="207">
        <v>5239</v>
      </c>
      <c r="L179" s="316">
        <v>7246</v>
      </c>
      <c r="M179" s="275">
        <v>1048</v>
      </c>
      <c r="N179" s="206">
        <v>1634</v>
      </c>
      <c r="O179" s="206">
        <v>2682</v>
      </c>
      <c r="P179" s="206">
        <v>2116</v>
      </c>
      <c r="Q179" s="206">
        <v>4798</v>
      </c>
      <c r="R179" s="277">
        <v>3459</v>
      </c>
      <c r="S179" s="291">
        <v>5575</v>
      </c>
      <c r="T179" s="279">
        <v>8257</v>
      </c>
    </row>
    <row r="180" spans="1:20" ht="30" customHeight="1" thickBot="1">
      <c r="B180" s="799" t="s">
        <v>139</v>
      </c>
      <c r="C180" s="865"/>
      <c r="D180" s="865"/>
      <c r="E180" s="295">
        <v>7.0000000000000001E-3</v>
      </c>
      <c r="F180" s="210">
        <v>2.9000000000000001E-2</v>
      </c>
      <c r="G180" s="210">
        <v>1.9E-2</v>
      </c>
      <c r="H180" s="210">
        <v>3.2000000000000001E-2</v>
      </c>
      <c r="I180" s="210">
        <v>2.4E-2</v>
      </c>
      <c r="J180" s="280">
        <v>4.538502109704641E-2</v>
      </c>
      <c r="K180" s="211">
        <v>3.9913149474325768E-2</v>
      </c>
      <c r="L180" s="317">
        <v>3.074038249418792E-2</v>
      </c>
      <c r="M180" s="318">
        <v>2.1000000000000001E-2</v>
      </c>
      <c r="N180" s="210">
        <v>2.5000000000000001E-2</v>
      </c>
      <c r="O180" s="210">
        <v>2.3E-2</v>
      </c>
      <c r="P180" s="283">
        <v>3.2000000000000001E-2</v>
      </c>
      <c r="Q180" s="210">
        <v>2.5999999999999999E-2</v>
      </c>
      <c r="R180" s="284">
        <v>3.9E-2</v>
      </c>
      <c r="S180" s="292">
        <v>3.5999999999999997E-2</v>
      </c>
      <c r="T180" s="286">
        <v>3.1E-2</v>
      </c>
    </row>
    <row r="181" spans="1:20" ht="15" customHeight="1">
      <c r="A181" s="213"/>
      <c r="B181" s="214"/>
      <c r="C181" s="215"/>
      <c r="D181" s="215"/>
      <c r="E181" s="216"/>
      <c r="F181" s="216"/>
      <c r="G181" s="216"/>
      <c r="H181" s="217"/>
      <c r="I181" s="216"/>
      <c r="J181" s="216"/>
      <c r="K181" s="216"/>
      <c r="L181" s="216"/>
      <c r="M181" s="216"/>
      <c r="N181" s="216"/>
      <c r="O181" s="216"/>
      <c r="P181" s="216"/>
      <c r="Q181" s="216"/>
      <c r="R181" s="216"/>
      <c r="S181" s="216"/>
      <c r="T181" s="216"/>
    </row>
    <row r="182" spans="1:20" ht="15" customHeight="1">
      <c r="A182" s="218"/>
      <c r="B182" s="138" t="s">
        <v>123</v>
      </c>
      <c r="F182" s="137" t="s">
        <v>140</v>
      </c>
    </row>
    <row r="183" spans="1:20" ht="15" customHeight="1">
      <c r="A183" s="218"/>
      <c r="B183" s="219" t="s">
        <v>0</v>
      </c>
      <c r="F183" s="299" t="s">
        <v>7</v>
      </c>
    </row>
    <row r="184" spans="1:20" ht="30" customHeight="1" thickBot="1">
      <c r="A184" s="218"/>
      <c r="B184" s="219"/>
    </row>
    <row r="185" spans="1:20" ht="40" customHeight="1" thickBot="1">
      <c r="B185" s="833" t="s">
        <v>93</v>
      </c>
      <c r="C185" s="873"/>
      <c r="D185" s="874"/>
      <c r="E185" s="860" t="s">
        <v>143</v>
      </c>
      <c r="F185" s="859"/>
      <c r="G185" s="859"/>
      <c r="H185" s="859"/>
      <c r="I185" s="859"/>
      <c r="J185" s="859"/>
      <c r="K185" s="859"/>
      <c r="L185" s="854" t="s">
        <v>95</v>
      </c>
      <c r="M185" s="849" t="s">
        <v>144</v>
      </c>
      <c r="N185" s="857"/>
      <c r="O185" s="857"/>
      <c r="P185" s="857"/>
      <c r="Q185" s="857"/>
      <c r="R185" s="857"/>
      <c r="S185" s="857"/>
      <c r="T185" s="838" t="s">
        <v>95</v>
      </c>
    </row>
    <row r="186" spans="1:20" ht="21" customHeight="1">
      <c r="B186" s="139"/>
      <c r="C186" s="140"/>
      <c r="D186" s="841" t="s">
        <v>96</v>
      </c>
      <c r="E186" s="843" t="s">
        <v>97</v>
      </c>
      <c r="F186" s="845" t="s">
        <v>98</v>
      </c>
      <c r="G186" s="845" t="s">
        <v>99</v>
      </c>
      <c r="H186" s="845" t="s">
        <v>100</v>
      </c>
      <c r="I186" s="845" t="s">
        <v>101</v>
      </c>
      <c r="J186" s="845" t="s">
        <v>102</v>
      </c>
      <c r="K186" s="847" t="s">
        <v>103</v>
      </c>
      <c r="L186" s="855"/>
      <c r="M186" s="852" t="s">
        <v>97</v>
      </c>
      <c r="N186" s="845" t="s">
        <v>98</v>
      </c>
      <c r="O186" s="845" t="s">
        <v>99</v>
      </c>
      <c r="P186" s="845" t="s">
        <v>100</v>
      </c>
      <c r="Q186" s="845" t="s">
        <v>101</v>
      </c>
      <c r="R186" s="845" t="s">
        <v>102</v>
      </c>
      <c r="S186" s="847" t="s">
        <v>103</v>
      </c>
      <c r="T186" s="850"/>
    </row>
    <row r="187" spans="1:20" ht="21" customHeight="1" thickBot="1">
      <c r="B187" s="141"/>
      <c r="C187" s="142"/>
      <c r="D187" s="842"/>
      <c r="E187" s="844"/>
      <c r="F187" s="846"/>
      <c r="G187" s="846"/>
      <c r="H187" s="846"/>
      <c r="I187" s="846"/>
      <c r="J187" s="846"/>
      <c r="K187" s="848"/>
      <c r="L187" s="856"/>
      <c r="M187" s="853"/>
      <c r="N187" s="846"/>
      <c r="O187" s="846"/>
      <c r="P187" s="846"/>
      <c r="Q187" s="846"/>
      <c r="R187" s="846"/>
      <c r="S187" s="848"/>
      <c r="T187" s="851"/>
    </row>
    <row r="188" spans="1:20" ht="30" customHeight="1">
      <c r="B188" s="809" t="s">
        <v>104</v>
      </c>
      <c r="C188" s="866"/>
      <c r="D188" s="866"/>
      <c r="E188" s="143">
        <v>54541</v>
      </c>
      <c r="F188" s="144">
        <v>52478</v>
      </c>
      <c r="G188" s="144">
        <v>107019</v>
      </c>
      <c r="H188" s="145">
        <v>47077</v>
      </c>
      <c r="I188" s="145">
        <v>154096</v>
      </c>
      <c r="J188" s="226">
        <v>58181</v>
      </c>
      <c r="K188" s="287">
        <v>105258</v>
      </c>
      <c r="L188" s="300">
        <v>212277</v>
      </c>
      <c r="M188" s="225">
        <v>51095</v>
      </c>
      <c r="N188" s="144">
        <v>56336</v>
      </c>
      <c r="O188" s="144">
        <v>107431</v>
      </c>
      <c r="P188" s="145">
        <v>46660</v>
      </c>
      <c r="Q188" s="145">
        <v>154091</v>
      </c>
      <c r="R188" s="226">
        <v>61282</v>
      </c>
      <c r="S188" s="287">
        <v>107942</v>
      </c>
      <c r="T188" s="227">
        <v>215373</v>
      </c>
    </row>
    <row r="189" spans="1:20" ht="30" customHeight="1">
      <c r="B189" s="815" t="s">
        <v>105</v>
      </c>
      <c r="C189" s="813"/>
      <c r="D189" s="813"/>
      <c r="E189" s="150">
        <v>42072</v>
      </c>
      <c r="F189" s="151">
        <v>56121</v>
      </c>
      <c r="G189" s="151">
        <v>98193</v>
      </c>
      <c r="H189" s="151">
        <v>54387</v>
      </c>
      <c r="I189" s="151">
        <v>152580</v>
      </c>
      <c r="J189" s="228">
        <v>65368</v>
      </c>
      <c r="K189" s="229">
        <v>119755</v>
      </c>
      <c r="L189" s="301">
        <v>217948</v>
      </c>
      <c r="M189" s="230">
        <v>39827</v>
      </c>
      <c r="N189" s="151">
        <v>50988</v>
      </c>
      <c r="O189" s="151">
        <v>90815</v>
      </c>
      <c r="P189" s="151">
        <v>49274</v>
      </c>
      <c r="Q189" s="151">
        <v>140089</v>
      </c>
      <c r="R189" s="228">
        <v>64569</v>
      </c>
      <c r="S189" s="229">
        <v>113843</v>
      </c>
      <c r="T189" s="155">
        <v>204658</v>
      </c>
    </row>
    <row r="190" spans="1:20" ht="30" customHeight="1">
      <c r="B190" s="812" t="s">
        <v>106</v>
      </c>
      <c r="C190" s="863"/>
      <c r="D190" s="863"/>
      <c r="E190" s="156">
        <v>36276</v>
      </c>
      <c r="F190" s="157">
        <v>47927</v>
      </c>
      <c r="G190" s="157">
        <v>84203</v>
      </c>
      <c r="H190" s="157">
        <v>46105</v>
      </c>
      <c r="I190" s="157">
        <v>130308</v>
      </c>
      <c r="J190" s="231">
        <v>54508</v>
      </c>
      <c r="K190" s="232">
        <v>100613</v>
      </c>
      <c r="L190" s="302">
        <v>184816</v>
      </c>
      <c r="M190" s="233">
        <v>34295</v>
      </c>
      <c r="N190" s="157">
        <v>43186</v>
      </c>
      <c r="O190" s="157">
        <v>77481</v>
      </c>
      <c r="P190" s="157">
        <v>42099</v>
      </c>
      <c r="Q190" s="157">
        <v>119580</v>
      </c>
      <c r="R190" s="231">
        <v>52998</v>
      </c>
      <c r="S190" s="232">
        <v>95097</v>
      </c>
      <c r="T190" s="234">
        <v>172578</v>
      </c>
    </row>
    <row r="191" spans="1:20" ht="30" customHeight="1">
      <c r="B191" s="824" t="s">
        <v>107</v>
      </c>
      <c r="C191" s="867"/>
      <c r="D191" s="867"/>
      <c r="E191" s="162">
        <v>5796</v>
      </c>
      <c r="F191" s="163">
        <v>8193</v>
      </c>
      <c r="G191" s="163">
        <v>13989</v>
      </c>
      <c r="H191" s="163">
        <v>8283</v>
      </c>
      <c r="I191" s="163">
        <v>22272</v>
      </c>
      <c r="J191" s="235">
        <v>10860</v>
      </c>
      <c r="K191" s="236">
        <v>19143</v>
      </c>
      <c r="L191" s="303">
        <v>33132</v>
      </c>
      <c r="M191" s="237">
        <v>5531</v>
      </c>
      <c r="N191" s="163">
        <v>7802</v>
      </c>
      <c r="O191" s="163">
        <v>13333</v>
      </c>
      <c r="P191" s="163">
        <v>7176</v>
      </c>
      <c r="Q191" s="163">
        <v>20509</v>
      </c>
      <c r="R191" s="235">
        <v>11570</v>
      </c>
      <c r="S191" s="236">
        <v>18746</v>
      </c>
      <c r="T191" s="238">
        <v>32079</v>
      </c>
    </row>
    <row r="192" spans="1:20" ht="30" customHeight="1">
      <c r="B192" s="827" t="s">
        <v>108</v>
      </c>
      <c r="C192" s="872"/>
      <c r="D192" s="872"/>
      <c r="E192" s="168">
        <v>0.13776383342840845</v>
      </c>
      <c r="F192" s="169">
        <v>0.14599073414112615</v>
      </c>
      <c r="G192" s="169">
        <v>0.14246433045125417</v>
      </c>
      <c r="H192" s="169">
        <v>0.15227903726993583</v>
      </c>
      <c r="I192" s="169">
        <v>0.14596932756586709</v>
      </c>
      <c r="J192" s="239">
        <v>0.16613633582180884</v>
      </c>
      <c r="K192" s="171">
        <v>0.1598513631998664</v>
      </c>
      <c r="L192" s="304">
        <v>0.15201791252959421</v>
      </c>
      <c r="M192" s="240">
        <v>0.13887563713058981</v>
      </c>
      <c r="N192" s="169">
        <v>0.153</v>
      </c>
      <c r="O192" s="169">
        <v>0.14681495347684853</v>
      </c>
      <c r="P192" s="169">
        <v>0.14561727518113368</v>
      </c>
      <c r="Q192" s="169">
        <v>0.14639978870575135</v>
      </c>
      <c r="R192" s="239">
        <v>0.17918815530672613</v>
      </c>
      <c r="S192" s="171">
        <v>0.16466537248667024</v>
      </c>
      <c r="T192" s="288">
        <v>0.15674442240225156</v>
      </c>
    </row>
    <row r="193" spans="2:20" ht="30" customHeight="1">
      <c r="B193" s="812" t="s">
        <v>109</v>
      </c>
      <c r="C193" s="863"/>
      <c r="D193" s="863"/>
      <c r="E193" s="172">
        <v>5461</v>
      </c>
      <c r="F193" s="173">
        <v>5459</v>
      </c>
      <c r="G193" s="173">
        <v>10920</v>
      </c>
      <c r="H193" s="173">
        <v>5535</v>
      </c>
      <c r="I193" s="173">
        <v>16455</v>
      </c>
      <c r="J193" s="242">
        <v>5842</v>
      </c>
      <c r="K193" s="175">
        <v>11377</v>
      </c>
      <c r="L193" s="305">
        <v>22297</v>
      </c>
      <c r="M193" s="243">
        <v>5380</v>
      </c>
      <c r="N193" s="173">
        <v>5586</v>
      </c>
      <c r="O193" s="173">
        <v>10966</v>
      </c>
      <c r="P193" s="173">
        <v>5648</v>
      </c>
      <c r="Q193" s="173">
        <v>16614</v>
      </c>
      <c r="R193" s="242">
        <v>5718</v>
      </c>
      <c r="S193" s="175">
        <v>11366</v>
      </c>
      <c r="T193" s="244">
        <v>22332</v>
      </c>
    </row>
    <row r="194" spans="2:20" ht="30" customHeight="1">
      <c r="B194" s="830" t="s">
        <v>130</v>
      </c>
      <c r="C194" s="868"/>
      <c r="D194" s="868"/>
      <c r="E194" s="177">
        <v>334</v>
      </c>
      <c r="F194" s="178">
        <v>2735</v>
      </c>
      <c r="G194" s="178">
        <v>3069</v>
      </c>
      <c r="H194" s="178">
        <v>2747</v>
      </c>
      <c r="I194" s="178">
        <v>5816</v>
      </c>
      <c r="J194" s="245">
        <v>5019</v>
      </c>
      <c r="K194" s="180">
        <v>7766</v>
      </c>
      <c r="L194" s="306">
        <v>10835</v>
      </c>
      <c r="M194" s="246">
        <v>151</v>
      </c>
      <c r="N194" s="178">
        <v>2216</v>
      </c>
      <c r="O194" s="178">
        <v>2367</v>
      </c>
      <c r="P194" s="178">
        <v>1527</v>
      </c>
      <c r="Q194" s="178">
        <v>3894</v>
      </c>
      <c r="R194" s="245">
        <v>5853</v>
      </c>
      <c r="S194" s="180">
        <v>7380</v>
      </c>
      <c r="T194" s="181">
        <v>9747</v>
      </c>
    </row>
    <row r="195" spans="2:20" ht="30" customHeight="1">
      <c r="B195" s="802" t="s">
        <v>111</v>
      </c>
      <c r="C195" s="869"/>
      <c r="D195" s="869"/>
      <c r="E195" s="293">
        <v>7.9387716295873743E-3</v>
      </c>
      <c r="F195" s="183">
        <v>4.8717034925160371E-2</v>
      </c>
      <c r="G195" s="183">
        <v>3.1254773761877117E-2</v>
      </c>
      <c r="H195" s="183">
        <v>5.0508393549929212E-2</v>
      </c>
      <c r="I195" s="183">
        <v>3.8117708742954517E-2</v>
      </c>
      <c r="J195" s="247">
        <v>7.6780687798311098E-2</v>
      </c>
      <c r="K195" s="185">
        <v>6.4849066844808151E-2</v>
      </c>
      <c r="L195" s="307">
        <v>4.9713693174518694E-2</v>
      </c>
      <c r="M195" s="308">
        <v>3.7913977954653877E-3</v>
      </c>
      <c r="N195" s="183">
        <v>4.34612065584059E-2</v>
      </c>
      <c r="O195" s="183">
        <v>2.6063976215382922E-2</v>
      </c>
      <c r="P195" s="183">
        <v>3.0990603373044059E-2</v>
      </c>
      <c r="Q195" s="183">
        <v>2.7796615009029975E-2</v>
      </c>
      <c r="R195" s="247">
        <v>9.0647214607629048E-2</v>
      </c>
      <c r="S195" s="185">
        <v>6.4826120183059124E-2</v>
      </c>
      <c r="T195" s="186">
        <v>4.7625795229113935E-2</v>
      </c>
    </row>
    <row r="196" spans="2:20" ht="30" customHeight="1">
      <c r="B196" s="830" t="s">
        <v>131</v>
      </c>
      <c r="C196" s="868"/>
      <c r="D196" s="868"/>
      <c r="E196" s="187">
        <v>309</v>
      </c>
      <c r="F196" s="179">
        <v>2650</v>
      </c>
      <c r="G196" s="179">
        <v>2959</v>
      </c>
      <c r="H196" s="179">
        <v>2748</v>
      </c>
      <c r="I196" s="179">
        <v>5707</v>
      </c>
      <c r="J196" s="251">
        <v>5085</v>
      </c>
      <c r="K196" s="188">
        <v>7833</v>
      </c>
      <c r="L196" s="309">
        <v>10792</v>
      </c>
      <c r="M196" s="252">
        <v>123</v>
      </c>
      <c r="N196" s="179">
        <v>2213</v>
      </c>
      <c r="O196" s="179">
        <v>2336</v>
      </c>
      <c r="P196" s="179">
        <v>1538</v>
      </c>
      <c r="Q196" s="179">
        <v>3874</v>
      </c>
      <c r="R196" s="251">
        <v>5505</v>
      </c>
      <c r="S196" s="188">
        <v>7043</v>
      </c>
      <c r="T196" s="189">
        <v>9379</v>
      </c>
    </row>
    <row r="197" spans="2:20" ht="30" customHeight="1">
      <c r="B197" s="802" t="s">
        <v>113</v>
      </c>
      <c r="C197" s="869"/>
      <c r="D197" s="869"/>
      <c r="E197" s="294">
        <v>7.0000000000000001E-3</v>
      </c>
      <c r="F197" s="184">
        <v>4.7E-2</v>
      </c>
      <c r="G197" s="184">
        <v>0.03</v>
      </c>
      <c r="H197" s="184">
        <v>5.0912901980252633E-2</v>
      </c>
      <c r="I197" s="184">
        <v>3.6999999999999998E-2</v>
      </c>
      <c r="J197" s="253">
        <v>7.8E-2</v>
      </c>
      <c r="K197" s="190">
        <v>6.5000000000000002E-2</v>
      </c>
      <c r="L197" s="310">
        <v>5.0154165213720701E-2</v>
      </c>
      <c r="M197" s="311">
        <v>3.0000000000000001E-3</v>
      </c>
      <c r="N197" s="184">
        <v>4.2999999999999997E-2</v>
      </c>
      <c r="O197" s="184">
        <v>2.5999999999999999E-2</v>
      </c>
      <c r="P197" s="184">
        <v>3.1E-2</v>
      </c>
      <c r="Q197" s="184">
        <v>2.8000000000000001E-2</v>
      </c>
      <c r="R197" s="253">
        <v>8.4854961359166162E-2</v>
      </c>
      <c r="S197" s="190">
        <v>6.2269968289662081E-2</v>
      </c>
      <c r="T197" s="191">
        <v>4.5999999999999999E-2</v>
      </c>
    </row>
    <row r="198" spans="2:20" ht="30" customHeight="1">
      <c r="B198" s="192"/>
      <c r="C198" s="805" t="s">
        <v>114</v>
      </c>
      <c r="D198" s="870"/>
      <c r="E198" s="312">
        <v>0</v>
      </c>
      <c r="F198" s="194">
        <v>0</v>
      </c>
      <c r="G198" s="194">
        <v>0</v>
      </c>
      <c r="H198" s="194">
        <v>0</v>
      </c>
      <c r="I198" s="194">
        <v>0</v>
      </c>
      <c r="J198" s="255">
        <v>0</v>
      </c>
      <c r="K198" s="195">
        <v>0</v>
      </c>
      <c r="L198" s="313">
        <v>0</v>
      </c>
      <c r="M198" s="256">
        <v>0</v>
      </c>
      <c r="N198" s="194">
        <v>0</v>
      </c>
      <c r="O198" s="194">
        <v>0</v>
      </c>
      <c r="P198" s="194">
        <v>0</v>
      </c>
      <c r="Q198" s="194">
        <v>0</v>
      </c>
      <c r="R198" s="255">
        <v>0</v>
      </c>
      <c r="S198" s="195">
        <v>0</v>
      </c>
      <c r="T198" s="297">
        <v>0</v>
      </c>
    </row>
    <row r="199" spans="2:20" ht="30" customHeight="1">
      <c r="B199" s="197"/>
      <c r="C199" s="807" t="s">
        <v>115</v>
      </c>
      <c r="D199" s="871"/>
      <c r="E199" s="198">
        <v>543</v>
      </c>
      <c r="F199" s="199">
        <v>1403</v>
      </c>
      <c r="G199" s="199">
        <v>1946</v>
      </c>
      <c r="H199" s="199">
        <v>0</v>
      </c>
      <c r="I199" s="199">
        <v>1946</v>
      </c>
      <c r="J199" s="262">
        <v>649</v>
      </c>
      <c r="K199" s="200">
        <v>649</v>
      </c>
      <c r="L199" s="314">
        <v>2595</v>
      </c>
      <c r="M199" s="263">
        <v>0</v>
      </c>
      <c r="N199" s="199">
        <v>0</v>
      </c>
      <c r="O199" s="199">
        <v>0</v>
      </c>
      <c r="P199" s="199">
        <v>0</v>
      </c>
      <c r="Q199" s="199">
        <v>0</v>
      </c>
      <c r="R199" s="262">
        <v>0</v>
      </c>
      <c r="S199" s="200">
        <v>0</v>
      </c>
      <c r="T199" s="298">
        <v>0</v>
      </c>
    </row>
    <row r="200" spans="2:20" ht="30" customHeight="1">
      <c r="B200" s="809" t="s">
        <v>116</v>
      </c>
      <c r="C200" s="810"/>
      <c r="D200" s="811"/>
      <c r="E200" s="204">
        <v>-543</v>
      </c>
      <c r="F200" s="202">
        <v>-1403</v>
      </c>
      <c r="G200" s="202">
        <v>-1946</v>
      </c>
      <c r="H200" s="202">
        <v>0</v>
      </c>
      <c r="I200" s="202">
        <v>-1946</v>
      </c>
      <c r="J200" s="174">
        <v>-649</v>
      </c>
      <c r="K200" s="268">
        <v>-649</v>
      </c>
      <c r="L200" s="315">
        <v>-2595</v>
      </c>
      <c r="M200" s="269">
        <v>0</v>
      </c>
      <c r="N200" s="202">
        <v>0</v>
      </c>
      <c r="O200" s="202">
        <v>0</v>
      </c>
      <c r="P200" s="202">
        <v>0</v>
      </c>
      <c r="Q200" s="202">
        <v>0</v>
      </c>
      <c r="R200" s="174">
        <v>0</v>
      </c>
      <c r="S200" s="203">
        <v>0</v>
      </c>
      <c r="T200" s="268">
        <v>0</v>
      </c>
    </row>
    <row r="201" spans="2:20" ht="30" customHeight="1">
      <c r="B201" s="812" t="s">
        <v>136</v>
      </c>
      <c r="C201" s="863"/>
      <c r="D201" s="863"/>
      <c r="E201" s="204">
        <v>-234</v>
      </c>
      <c r="F201" s="174">
        <v>1246</v>
      </c>
      <c r="G201" s="174">
        <v>1012</v>
      </c>
      <c r="H201" s="174">
        <v>2748</v>
      </c>
      <c r="I201" s="174">
        <v>3760</v>
      </c>
      <c r="J201" s="271">
        <v>4436</v>
      </c>
      <c r="K201" s="203">
        <v>7184</v>
      </c>
      <c r="L201" s="315">
        <v>8196</v>
      </c>
      <c r="M201" s="269">
        <v>123</v>
      </c>
      <c r="N201" s="174">
        <v>2213</v>
      </c>
      <c r="O201" s="174">
        <v>2336</v>
      </c>
      <c r="P201" s="174">
        <v>1538</v>
      </c>
      <c r="Q201" s="174">
        <v>3874</v>
      </c>
      <c r="R201" s="271">
        <v>5505</v>
      </c>
      <c r="S201" s="203">
        <v>7043</v>
      </c>
      <c r="T201" s="268">
        <v>9379</v>
      </c>
    </row>
    <row r="202" spans="2:20" ht="30" customHeight="1">
      <c r="B202" s="812" t="s">
        <v>118</v>
      </c>
      <c r="C202" s="863"/>
      <c r="D202" s="863"/>
      <c r="E202" s="204">
        <v>-62</v>
      </c>
      <c r="F202" s="174">
        <v>631</v>
      </c>
      <c r="G202" s="174">
        <v>569</v>
      </c>
      <c r="H202" s="174">
        <v>1122</v>
      </c>
      <c r="I202" s="174">
        <v>1691</v>
      </c>
      <c r="J202" s="271">
        <v>2045</v>
      </c>
      <c r="K202" s="203">
        <v>3167</v>
      </c>
      <c r="L202" s="315">
        <v>3736</v>
      </c>
      <c r="M202" s="269">
        <v>67</v>
      </c>
      <c r="N202" s="174">
        <v>893</v>
      </c>
      <c r="O202" s="174">
        <v>960</v>
      </c>
      <c r="P202" s="174">
        <v>1753</v>
      </c>
      <c r="Q202" s="174">
        <v>2713</v>
      </c>
      <c r="R202" s="271">
        <v>2135</v>
      </c>
      <c r="S202" s="203">
        <v>3888</v>
      </c>
      <c r="T202" s="268">
        <v>4848</v>
      </c>
    </row>
    <row r="203" spans="2:20" ht="30" customHeight="1">
      <c r="B203" s="812" t="s">
        <v>137</v>
      </c>
      <c r="C203" s="863"/>
      <c r="D203" s="863"/>
      <c r="E203" s="204">
        <v>-33</v>
      </c>
      <c r="F203" s="174">
        <v>-39</v>
      </c>
      <c r="G203" s="174">
        <v>-72</v>
      </c>
      <c r="H203" s="174">
        <v>6</v>
      </c>
      <c r="I203" s="174">
        <v>-66</v>
      </c>
      <c r="J203" s="271">
        <v>-134</v>
      </c>
      <c r="K203" s="203">
        <v>-128</v>
      </c>
      <c r="L203" s="315">
        <v>-200</v>
      </c>
      <c r="M203" s="269">
        <v>-4</v>
      </c>
      <c r="N203" s="174">
        <v>20</v>
      </c>
      <c r="O203" s="174">
        <v>16</v>
      </c>
      <c r="P203" s="174">
        <v>7</v>
      </c>
      <c r="Q203" s="174">
        <v>23</v>
      </c>
      <c r="R203" s="271">
        <v>33</v>
      </c>
      <c r="S203" s="203">
        <v>40</v>
      </c>
      <c r="T203" s="268">
        <v>56</v>
      </c>
    </row>
    <row r="204" spans="2:20" ht="30" customHeight="1">
      <c r="B204" s="818" t="s">
        <v>138</v>
      </c>
      <c r="C204" s="864"/>
      <c r="D204" s="864"/>
      <c r="E204" s="205">
        <v>-138</v>
      </c>
      <c r="F204" s="206">
        <v>652</v>
      </c>
      <c r="G204" s="206">
        <v>514</v>
      </c>
      <c r="H204" s="206">
        <v>1621</v>
      </c>
      <c r="I204" s="206">
        <v>2135</v>
      </c>
      <c r="J204" s="274">
        <v>2525</v>
      </c>
      <c r="K204" s="207">
        <v>4146</v>
      </c>
      <c r="L204" s="316">
        <v>4660</v>
      </c>
      <c r="M204" s="275">
        <v>60</v>
      </c>
      <c r="N204" s="206">
        <v>1298</v>
      </c>
      <c r="O204" s="206">
        <v>1358</v>
      </c>
      <c r="P204" s="206">
        <v>-221</v>
      </c>
      <c r="Q204" s="206">
        <v>1137</v>
      </c>
      <c r="R204" s="274">
        <v>3337</v>
      </c>
      <c r="S204" s="207">
        <v>3116</v>
      </c>
      <c r="T204" s="208">
        <v>4474</v>
      </c>
    </row>
    <row r="205" spans="2:20" ht="30" customHeight="1" thickBot="1">
      <c r="B205" s="799" t="s">
        <v>139</v>
      </c>
      <c r="C205" s="865"/>
      <c r="D205" s="865"/>
      <c r="E205" s="209" t="s">
        <v>1</v>
      </c>
      <c r="F205" s="210">
        <v>1.199215965787598E-2</v>
      </c>
      <c r="G205" s="210">
        <v>5.0000000000000001E-3</v>
      </c>
      <c r="H205" s="210">
        <v>3.0025557578097706E-2</v>
      </c>
      <c r="I205" s="210">
        <v>1.4261371084021496E-2</v>
      </c>
      <c r="J205" s="280">
        <v>3.9331171215273526E-2</v>
      </c>
      <c r="K205" s="211">
        <v>3.5113356436056953E-2</v>
      </c>
      <c r="L205" s="317">
        <v>2.1000000000000001E-2</v>
      </c>
      <c r="M205" s="318">
        <v>2E-3</v>
      </c>
      <c r="N205" s="210">
        <v>2.5000000000000001E-2</v>
      </c>
      <c r="O205" s="210">
        <v>1.4999999999999999E-2</v>
      </c>
      <c r="P205" s="283" t="s">
        <v>1</v>
      </c>
      <c r="Q205" s="210">
        <v>8.0000000000000002E-3</v>
      </c>
      <c r="R205" s="280">
        <v>5.1999999999999998E-2</v>
      </c>
      <c r="S205" s="211">
        <v>2.7E-2</v>
      </c>
      <c r="T205" s="212">
        <v>2.24423184043624E-2</v>
      </c>
    </row>
    <row r="206" spans="2:20" ht="15" customHeight="1">
      <c r="T206" s="221"/>
    </row>
    <row r="207" spans="2:20" ht="15" customHeight="1">
      <c r="B207" s="138" t="s">
        <v>123</v>
      </c>
      <c r="F207" s="137" t="s">
        <v>140</v>
      </c>
      <c r="T207" s="221"/>
    </row>
    <row r="208" spans="2:20" ht="15" customHeight="1">
      <c r="B208" s="219" t="s">
        <v>0</v>
      </c>
      <c r="F208" s="299" t="s">
        <v>7</v>
      </c>
    </row>
    <row r="209" spans="2:20" ht="30" customHeight="1" thickBot="1">
      <c r="B209" s="219"/>
      <c r="N209" s="319"/>
    </row>
    <row r="210" spans="2:20" ht="40" customHeight="1" thickBot="1">
      <c r="B210" s="833" t="s">
        <v>93</v>
      </c>
      <c r="C210" s="834"/>
      <c r="D210" s="835"/>
      <c r="E210" s="860" t="s">
        <v>145</v>
      </c>
      <c r="F210" s="859"/>
      <c r="G210" s="859"/>
      <c r="H210" s="859"/>
      <c r="I210" s="859"/>
      <c r="J210" s="859"/>
      <c r="K210" s="859"/>
      <c r="L210" s="854" t="s">
        <v>95</v>
      </c>
      <c r="M210" s="858" t="s">
        <v>146</v>
      </c>
      <c r="N210" s="859"/>
      <c r="O210" s="859"/>
      <c r="P210" s="859"/>
      <c r="Q210" s="859"/>
      <c r="R210" s="859"/>
      <c r="S210" s="859"/>
      <c r="T210" s="838" t="s">
        <v>95</v>
      </c>
    </row>
    <row r="211" spans="2:20" ht="21" customHeight="1">
      <c r="B211" s="139"/>
      <c r="C211" s="140"/>
      <c r="D211" s="841" t="s">
        <v>96</v>
      </c>
      <c r="E211" s="843" t="s">
        <v>97</v>
      </c>
      <c r="F211" s="845" t="s">
        <v>98</v>
      </c>
      <c r="G211" s="845" t="s">
        <v>99</v>
      </c>
      <c r="H211" s="845" t="s">
        <v>100</v>
      </c>
      <c r="I211" s="845" t="s">
        <v>101</v>
      </c>
      <c r="J211" s="845" t="s">
        <v>102</v>
      </c>
      <c r="K211" s="847" t="s">
        <v>103</v>
      </c>
      <c r="L211" s="855"/>
      <c r="M211" s="852" t="s">
        <v>97</v>
      </c>
      <c r="N211" s="845" t="s">
        <v>98</v>
      </c>
      <c r="O211" s="845" t="s">
        <v>99</v>
      </c>
      <c r="P211" s="845" t="s">
        <v>100</v>
      </c>
      <c r="Q211" s="845" t="s">
        <v>101</v>
      </c>
      <c r="R211" s="845" t="s">
        <v>102</v>
      </c>
      <c r="S211" s="847" t="s">
        <v>103</v>
      </c>
      <c r="T211" s="850"/>
    </row>
    <row r="212" spans="2:20" ht="21" customHeight="1" thickBot="1">
      <c r="B212" s="141"/>
      <c r="C212" s="142"/>
      <c r="D212" s="842"/>
      <c r="E212" s="844"/>
      <c r="F212" s="846"/>
      <c r="G212" s="846"/>
      <c r="H212" s="846"/>
      <c r="I212" s="846"/>
      <c r="J212" s="846"/>
      <c r="K212" s="848"/>
      <c r="L212" s="856"/>
      <c r="M212" s="853"/>
      <c r="N212" s="846"/>
      <c r="O212" s="846"/>
      <c r="P212" s="846"/>
      <c r="Q212" s="846"/>
      <c r="R212" s="846"/>
      <c r="S212" s="848"/>
      <c r="T212" s="851"/>
    </row>
    <row r="213" spans="2:20" ht="30" customHeight="1">
      <c r="B213" s="821" t="s">
        <v>104</v>
      </c>
      <c r="C213" s="822"/>
      <c r="D213" s="823"/>
      <c r="E213" s="320">
        <v>61964</v>
      </c>
      <c r="F213" s="144">
        <v>63830</v>
      </c>
      <c r="G213" s="144">
        <v>125794</v>
      </c>
      <c r="H213" s="145">
        <v>57546</v>
      </c>
      <c r="I213" s="145">
        <v>183340</v>
      </c>
      <c r="J213" s="226">
        <v>61917</v>
      </c>
      <c r="K213" s="287">
        <v>119463</v>
      </c>
      <c r="L213" s="300">
        <v>245257</v>
      </c>
      <c r="M213" s="321">
        <v>52813</v>
      </c>
      <c r="N213" s="144">
        <v>57066</v>
      </c>
      <c r="O213" s="144">
        <v>109879</v>
      </c>
      <c r="P213" s="145">
        <v>49141</v>
      </c>
      <c r="Q213" s="144">
        <v>159020</v>
      </c>
      <c r="R213" s="226">
        <v>63026</v>
      </c>
      <c r="S213" s="287">
        <v>112167</v>
      </c>
      <c r="T213" s="227">
        <v>222046</v>
      </c>
    </row>
    <row r="214" spans="2:20" ht="30" customHeight="1">
      <c r="B214" s="815" t="s">
        <v>105</v>
      </c>
      <c r="C214" s="816"/>
      <c r="D214" s="817"/>
      <c r="E214" s="322">
        <v>47400</v>
      </c>
      <c r="F214" s="151">
        <v>67736</v>
      </c>
      <c r="G214" s="151">
        <v>115136</v>
      </c>
      <c r="H214" s="151">
        <v>53008</v>
      </c>
      <c r="I214" s="151">
        <v>168144</v>
      </c>
      <c r="J214" s="228">
        <v>80926</v>
      </c>
      <c r="K214" s="229">
        <v>133934</v>
      </c>
      <c r="L214" s="301">
        <v>249070</v>
      </c>
      <c r="M214" s="230">
        <v>43233</v>
      </c>
      <c r="N214" s="151">
        <v>56010</v>
      </c>
      <c r="O214" s="151">
        <v>99243</v>
      </c>
      <c r="P214" s="151">
        <v>48381</v>
      </c>
      <c r="Q214" s="151">
        <v>147624</v>
      </c>
      <c r="R214" s="228">
        <v>70103</v>
      </c>
      <c r="S214" s="229">
        <v>118484</v>
      </c>
      <c r="T214" s="155">
        <v>217727</v>
      </c>
    </row>
    <row r="215" spans="2:20" ht="30" customHeight="1">
      <c r="B215" s="812" t="s">
        <v>106</v>
      </c>
      <c r="C215" s="813"/>
      <c r="D215" s="814"/>
      <c r="E215" s="323">
        <v>41568</v>
      </c>
      <c r="F215" s="157">
        <v>57618</v>
      </c>
      <c r="G215" s="157">
        <v>99186</v>
      </c>
      <c r="H215" s="157">
        <v>45816</v>
      </c>
      <c r="I215" s="157">
        <v>145002</v>
      </c>
      <c r="J215" s="231">
        <v>68598</v>
      </c>
      <c r="K215" s="232">
        <v>114414</v>
      </c>
      <c r="L215" s="324">
        <v>213600</v>
      </c>
      <c r="M215" s="325">
        <v>37201</v>
      </c>
      <c r="N215" s="157">
        <v>47331</v>
      </c>
      <c r="O215" s="157">
        <v>84532</v>
      </c>
      <c r="P215" s="157">
        <v>41351</v>
      </c>
      <c r="Q215" s="157">
        <v>125883</v>
      </c>
      <c r="R215" s="231">
        <v>58905</v>
      </c>
      <c r="S215" s="232">
        <v>100256</v>
      </c>
      <c r="T215" s="234">
        <v>184788</v>
      </c>
    </row>
    <row r="216" spans="2:20" ht="30" customHeight="1">
      <c r="B216" s="824" t="s">
        <v>107</v>
      </c>
      <c r="C216" s="825"/>
      <c r="D216" s="826"/>
      <c r="E216" s="326">
        <v>5832</v>
      </c>
      <c r="F216" s="163">
        <v>10118</v>
      </c>
      <c r="G216" s="163">
        <v>15950</v>
      </c>
      <c r="H216" s="163">
        <v>7192</v>
      </c>
      <c r="I216" s="163">
        <v>23142</v>
      </c>
      <c r="J216" s="235">
        <v>12328</v>
      </c>
      <c r="K216" s="236">
        <v>19520</v>
      </c>
      <c r="L216" s="327">
        <v>35470</v>
      </c>
      <c r="M216" s="328">
        <v>6031</v>
      </c>
      <c r="N216" s="163">
        <v>8679</v>
      </c>
      <c r="O216" s="163">
        <v>14710</v>
      </c>
      <c r="P216" s="163">
        <v>7030</v>
      </c>
      <c r="Q216" s="163">
        <v>21740</v>
      </c>
      <c r="R216" s="235">
        <v>11198</v>
      </c>
      <c r="S216" s="236">
        <v>18228</v>
      </c>
      <c r="T216" s="238">
        <v>32938</v>
      </c>
    </row>
    <row r="217" spans="2:20" ht="30" customHeight="1">
      <c r="B217" s="827" t="s">
        <v>108</v>
      </c>
      <c r="C217" s="828"/>
      <c r="D217" s="829"/>
      <c r="E217" s="329">
        <v>0.1230379746835443</v>
      </c>
      <c r="F217" s="169">
        <v>0.14899999999999999</v>
      </c>
      <c r="G217" s="169">
        <v>0.13853182323513064</v>
      </c>
      <c r="H217" s="169">
        <v>0.13567763356474494</v>
      </c>
      <c r="I217" s="169">
        <v>0.13763202968883814</v>
      </c>
      <c r="J217" s="239">
        <v>0.15233670266663371</v>
      </c>
      <c r="K217" s="171">
        <v>0.14574342586647154</v>
      </c>
      <c r="L217" s="330">
        <v>0.14240976432328262</v>
      </c>
      <c r="M217" s="331">
        <v>0.1394999190433234</v>
      </c>
      <c r="N217" s="169">
        <v>0.15495723901515829</v>
      </c>
      <c r="O217" s="169">
        <v>0.14822204084922866</v>
      </c>
      <c r="P217" s="169">
        <v>0.14530497509352844</v>
      </c>
      <c r="Q217" s="169">
        <v>0.14726602720424864</v>
      </c>
      <c r="R217" s="239">
        <v>0.15973638788639574</v>
      </c>
      <c r="S217" s="171">
        <v>0.15384355693595761</v>
      </c>
      <c r="T217" s="288">
        <v>0.15128119158395606</v>
      </c>
    </row>
    <row r="218" spans="2:20" ht="30" customHeight="1">
      <c r="B218" s="812" t="s">
        <v>109</v>
      </c>
      <c r="C218" s="813"/>
      <c r="D218" s="814"/>
      <c r="E218" s="332">
        <v>5672</v>
      </c>
      <c r="F218" s="173">
        <v>6143</v>
      </c>
      <c r="G218" s="173">
        <v>11815</v>
      </c>
      <c r="H218" s="173">
        <v>6001</v>
      </c>
      <c r="I218" s="173">
        <v>17816</v>
      </c>
      <c r="J218" s="242">
        <v>6685</v>
      </c>
      <c r="K218" s="175">
        <v>12686</v>
      </c>
      <c r="L218" s="333">
        <v>24501</v>
      </c>
      <c r="M218" s="334">
        <v>5758</v>
      </c>
      <c r="N218" s="173">
        <v>5711</v>
      </c>
      <c r="O218" s="173">
        <v>11469</v>
      </c>
      <c r="P218" s="173">
        <v>5508</v>
      </c>
      <c r="Q218" s="173">
        <v>16977</v>
      </c>
      <c r="R218" s="242">
        <v>6093</v>
      </c>
      <c r="S218" s="175">
        <v>11601</v>
      </c>
      <c r="T218" s="244">
        <v>23070</v>
      </c>
    </row>
    <row r="219" spans="2:20" ht="30" customHeight="1">
      <c r="B219" s="830" t="s">
        <v>130</v>
      </c>
      <c r="C219" s="831"/>
      <c r="D219" s="832"/>
      <c r="E219" s="335">
        <v>160</v>
      </c>
      <c r="F219" s="178">
        <v>3975</v>
      </c>
      <c r="G219" s="178">
        <v>4135</v>
      </c>
      <c r="H219" s="178">
        <v>1190</v>
      </c>
      <c r="I219" s="178">
        <v>5325</v>
      </c>
      <c r="J219" s="245">
        <v>5643</v>
      </c>
      <c r="K219" s="180">
        <v>6833</v>
      </c>
      <c r="L219" s="306">
        <v>10968</v>
      </c>
      <c r="M219" s="246">
        <v>273</v>
      </c>
      <c r="N219" s="178">
        <v>2967</v>
      </c>
      <c r="O219" s="178">
        <v>3240</v>
      </c>
      <c r="P219" s="178">
        <v>1523</v>
      </c>
      <c r="Q219" s="178">
        <v>4763</v>
      </c>
      <c r="R219" s="245">
        <v>5104</v>
      </c>
      <c r="S219" s="180">
        <v>6627</v>
      </c>
      <c r="T219" s="181">
        <v>9867</v>
      </c>
    </row>
    <row r="220" spans="2:20" ht="30" customHeight="1">
      <c r="B220" s="802" t="s">
        <v>111</v>
      </c>
      <c r="C220" s="803"/>
      <c r="D220" s="804"/>
      <c r="E220" s="336">
        <v>3.3755274261603376E-3</v>
      </c>
      <c r="F220" s="183">
        <v>5.8999999999999997E-2</v>
      </c>
      <c r="G220" s="183">
        <v>3.5914049471928847E-2</v>
      </c>
      <c r="H220" s="183">
        <v>2.2449441593721701E-2</v>
      </c>
      <c r="I220" s="183">
        <v>3.1669283471310303E-2</v>
      </c>
      <c r="J220" s="247">
        <v>6.9730370956182189E-2</v>
      </c>
      <c r="K220" s="185">
        <v>5.1017665417295084E-2</v>
      </c>
      <c r="L220" s="307">
        <v>4.4035813225197735E-2</v>
      </c>
      <c r="M220" s="308">
        <v>6.3146207757962666E-3</v>
      </c>
      <c r="N220" s="183">
        <v>5.2973629238158154E-2</v>
      </c>
      <c r="O220" s="183">
        <v>3.2647138841026574E-2</v>
      </c>
      <c r="P220" s="183">
        <v>3.1458630454103881E-2</v>
      </c>
      <c r="Q220" s="183">
        <v>3.2264401452338373E-2</v>
      </c>
      <c r="R220" s="247">
        <v>7.2807155185940692E-2</v>
      </c>
      <c r="S220" s="185">
        <v>5.5931602579251206E-2</v>
      </c>
      <c r="T220" s="186">
        <v>4.5318219605285516E-2</v>
      </c>
    </row>
    <row r="221" spans="2:20" ht="30" customHeight="1">
      <c r="B221" s="830" t="s">
        <v>131</v>
      </c>
      <c r="C221" s="831"/>
      <c r="D221" s="832"/>
      <c r="E221" s="337">
        <v>303</v>
      </c>
      <c r="F221" s="179">
        <v>4024</v>
      </c>
      <c r="G221" s="179">
        <v>4327</v>
      </c>
      <c r="H221" s="179">
        <v>912</v>
      </c>
      <c r="I221" s="179">
        <v>5239</v>
      </c>
      <c r="J221" s="251">
        <v>5715</v>
      </c>
      <c r="K221" s="188">
        <v>6627</v>
      </c>
      <c r="L221" s="309">
        <v>10954</v>
      </c>
      <c r="M221" s="252">
        <v>282</v>
      </c>
      <c r="N221" s="179">
        <v>2925</v>
      </c>
      <c r="O221" s="179">
        <v>3207</v>
      </c>
      <c r="P221" s="179">
        <v>1604</v>
      </c>
      <c r="Q221" s="179">
        <v>4811</v>
      </c>
      <c r="R221" s="251">
        <v>5054</v>
      </c>
      <c r="S221" s="188">
        <v>6658</v>
      </c>
      <c r="T221" s="189">
        <v>9865</v>
      </c>
    </row>
    <row r="222" spans="2:20" ht="30" customHeight="1">
      <c r="B222" s="802" t="s">
        <v>113</v>
      </c>
      <c r="C222" s="803"/>
      <c r="D222" s="804"/>
      <c r="E222" s="338">
        <v>6.0000000000000001E-3</v>
      </c>
      <c r="F222" s="184">
        <v>5.8999999999999997E-2</v>
      </c>
      <c r="G222" s="184">
        <v>3.7999999999999999E-2</v>
      </c>
      <c r="H222" s="184">
        <v>1.7000000000000001E-2</v>
      </c>
      <c r="I222" s="184">
        <v>3.1E-2</v>
      </c>
      <c r="J222" s="253">
        <v>7.0999999999999994E-2</v>
      </c>
      <c r="K222" s="190">
        <v>4.9000000000000002E-2</v>
      </c>
      <c r="L222" s="310">
        <v>4.3999999999999997E-2</v>
      </c>
      <c r="M222" s="311">
        <v>7.0000000000000001E-3</v>
      </c>
      <c r="N222" s="184">
        <v>5.1999999999999998E-2</v>
      </c>
      <c r="O222" s="184">
        <v>3.2000000000000001E-2</v>
      </c>
      <c r="P222" s="184">
        <v>3.3000000000000002E-2</v>
      </c>
      <c r="Q222" s="184">
        <v>3.3000000000000002E-2</v>
      </c>
      <c r="R222" s="253">
        <v>7.1999999999999995E-2</v>
      </c>
      <c r="S222" s="190">
        <v>5.6000000000000001E-2</v>
      </c>
      <c r="T222" s="191">
        <v>4.4999999999999998E-2</v>
      </c>
    </row>
    <row r="223" spans="2:20" ht="30" customHeight="1">
      <c r="B223" s="192"/>
      <c r="C223" s="805" t="s">
        <v>114</v>
      </c>
      <c r="D223" s="806"/>
      <c r="E223" s="339">
        <v>0</v>
      </c>
      <c r="F223" s="194">
        <v>0</v>
      </c>
      <c r="G223" s="194">
        <v>0</v>
      </c>
      <c r="H223" s="194">
        <v>0</v>
      </c>
      <c r="I223" s="194">
        <v>0</v>
      </c>
      <c r="J223" s="255">
        <v>176</v>
      </c>
      <c r="K223" s="195">
        <v>176</v>
      </c>
      <c r="L223" s="313">
        <v>176</v>
      </c>
      <c r="M223" s="256">
        <v>0</v>
      </c>
      <c r="N223" s="194">
        <v>0</v>
      </c>
      <c r="O223" s="194">
        <v>0</v>
      </c>
      <c r="P223" s="194">
        <v>0</v>
      </c>
      <c r="Q223" s="194">
        <v>0</v>
      </c>
      <c r="R223" s="255">
        <v>0</v>
      </c>
      <c r="S223" s="195">
        <v>0</v>
      </c>
      <c r="T223" s="297">
        <v>0</v>
      </c>
    </row>
    <row r="224" spans="2:20" ht="30" customHeight="1">
      <c r="B224" s="197"/>
      <c r="C224" s="807" t="s">
        <v>115</v>
      </c>
      <c r="D224" s="808"/>
      <c r="E224" s="340">
        <v>0</v>
      </c>
      <c r="F224" s="199">
        <v>0</v>
      </c>
      <c r="G224" s="199">
        <v>0</v>
      </c>
      <c r="H224" s="199">
        <v>0</v>
      </c>
      <c r="I224" s="199">
        <v>0</v>
      </c>
      <c r="J224" s="262">
        <v>0</v>
      </c>
      <c r="K224" s="200">
        <v>0</v>
      </c>
      <c r="L224" s="314">
        <v>0</v>
      </c>
      <c r="M224" s="263">
        <v>0</v>
      </c>
      <c r="N224" s="199">
        <v>0</v>
      </c>
      <c r="O224" s="199">
        <v>0</v>
      </c>
      <c r="P224" s="199">
        <v>0</v>
      </c>
      <c r="Q224" s="199">
        <v>0</v>
      </c>
      <c r="R224" s="262">
        <v>0</v>
      </c>
      <c r="S224" s="200">
        <v>0</v>
      </c>
      <c r="T224" s="298">
        <v>0</v>
      </c>
    </row>
    <row r="225" spans="2:20" ht="30" customHeight="1">
      <c r="B225" s="809" t="s">
        <v>116</v>
      </c>
      <c r="C225" s="810"/>
      <c r="D225" s="811"/>
      <c r="E225" s="202">
        <v>0</v>
      </c>
      <c r="F225" s="202">
        <v>0</v>
      </c>
      <c r="G225" s="202">
        <v>0</v>
      </c>
      <c r="H225" s="202">
        <v>0</v>
      </c>
      <c r="I225" s="202">
        <v>0</v>
      </c>
      <c r="J225" s="174">
        <v>176</v>
      </c>
      <c r="K225" s="268">
        <v>176</v>
      </c>
      <c r="L225" s="315">
        <v>176</v>
      </c>
      <c r="M225" s="269">
        <v>0</v>
      </c>
      <c r="N225" s="202">
        <v>0</v>
      </c>
      <c r="O225" s="202">
        <v>0</v>
      </c>
      <c r="P225" s="202">
        <v>0</v>
      </c>
      <c r="Q225" s="202">
        <v>0</v>
      </c>
      <c r="R225" s="174">
        <v>0</v>
      </c>
      <c r="S225" s="268">
        <v>0</v>
      </c>
      <c r="T225" s="268">
        <v>0</v>
      </c>
    </row>
    <row r="226" spans="2:20" ht="30" customHeight="1">
      <c r="B226" s="812" t="s">
        <v>147</v>
      </c>
      <c r="C226" s="813"/>
      <c r="D226" s="814"/>
      <c r="E226" s="202">
        <v>303</v>
      </c>
      <c r="F226" s="174">
        <v>4024</v>
      </c>
      <c r="G226" s="174">
        <v>4327</v>
      </c>
      <c r="H226" s="174">
        <v>912</v>
      </c>
      <c r="I226" s="174">
        <v>5239</v>
      </c>
      <c r="J226" s="271">
        <v>5891</v>
      </c>
      <c r="K226" s="203">
        <v>6803</v>
      </c>
      <c r="L226" s="315">
        <v>11130</v>
      </c>
      <c r="M226" s="269">
        <v>282</v>
      </c>
      <c r="N226" s="174">
        <v>2925</v>
      </c>
      <c r="O226" s="174">
        <v>3207</v>
      </c>
      <c r="P226" s="174">
        <v>1604</v>
      </c>
      <c r="Q226" s="174">
        <v>4811</v>
      </c>
      <c r="R226" s="271">
        <v>5054</v>
      </c>
      <c r="S226" s="203">
        <v>6658</v>
      </c>
      <c r="T226" s="268">
        <v>9865</v>
      </c>
    </row>
    <row r="227" spans="2:20" ht="30" customHeight="1">
      <c r="B227" s="812" t="s">
        <v>118</v>
      </c>
      <c r="C227" s="813"/>
      <c r="D227" s="814"/>
      <c r="E227" s="202">
        <v>188</v>
      </c>
      <c r="F227" s="174">
        <v>1696</v>
      </c>
      <c r="G227" s="174">
        <v>1884</v>
      </c>
      <c r="H227" s="174">
        <v>364</v>
      </c>
      <c r="I227" s="174">
        <v>2248</v>
      </c>
      <c r="J227" s="271">
        <v>3814</v>
      </c>
      <c r="K227" s="203">
        <v>4178</v>
      </c>
      <c r="L227" s="315">
        <v>6062</v>
      </c>
      <c r="M227" s="269">
        <v>99</v>
      </c>
      <c r="N227" s="174">
        <v>1260</v>
      </c>
      <c r="O227" s="174">
        <v>1359</v>
      </c>
      <c r="P227" s="174">
        <v>698</v>
      </c>
      <c r="Q227" s="174">
        <v>2057</v>
      </c>
      <c r="R227" s="271">
        <v>2185</v>
      </c>
      <c r="S227" s="203">
        <v>2883</v>
      </c>
      <c r="T227" s="268">
        <v>4242</v>
      </c>
    </row>
    <row r="228" spans="2:20" ht="30" customHeight="1">
      <c r="B228" s="812" t="s">
        <v>137</v>
      </c>
      <c r="C228" s="813"/>
      <c r="D228" s="814"/>
      <c r="E228" s="202">
        <v>8</v>
      </c>
      <c r="F228" s="174">
        <v>22</v>
      </c>
      <c r="G228" s="174">
        <v>30</v>
      </c>
      <c r="H228" s="174">
        <v>18</v>
      </c>
      <c r="I228" s="174">
        <v>48</v>
      </c>
      <c r="J228" s="271">
        <v>24</v>
      </c>
      <c r="K228" s="203">
        <v>42</v>
      </c>
      <c r="L228" s="315">
        <v>72</v>
      </c>
      <c r="M228" s="269">
        <v>-2</v>
      </c>
      <c r="N228" s="174">
        <v>5</v>
      </c>
      <c r="O228" s="174">
        <v>3</v>
      </c>
      <c r="P228" s="174">
        <v>-1</v>
      </c>
      <c r="Q228" s="174">
        <v>2</v>
      </c>
      <c r="R228" s="271">
        <v>-23</v>
      </c>
      <c r="S228" s="203">
        <v>-24</v>
      </c>
      <c r="T228" s="268">
        <v>-21</v>
      </c>
    </row>
    <row r="229" spans="2:20" ht="30" customHeight="1">
      <c r="B229" s="818" t="s">
        <v>138</v>
      </c>
      <c r="C229" s="819"/>
      <c r="D229" s="820"/>
      <c r="E229" s="341">
        <v>106</v>
      </c>
      <c r="F229" s="206">
        <v>2306</v>
      </c>
      <c r="G229" s="206">
        <v>2412</v>
      </c>
      <c r="H229" s="206">
        <v>531</v>
      </c>
      <c r="I229" s="206">
        <v>2943</v>
      </c>
      <c r="J229" s="274">
        <v>2052</v>
      </c>
      <c r="K229" s="207">
        <v>2583</v>
      </c>
      <c r="L229" s="316">
        <v>4995</v>
      </c>
      <c r="M229" s="275">
        <v>185</v>
      </c>
      <c r="N229" s="206">
        <v>1659</v>
      </c>
      <c r="O229" s="206">
        <v>1844</v>
      </c>
      <c r="P229" s="206">
        <v>907</v>
      </c>
      <c r="Q229" s="206">
        <v>2751</v>
      </c>
      <c r="R229" s="274">
        <v>2893</v>
      </c>
      <c r="S229" s="207">
        <v>3800</v>
      </c>
      <c r="T229" s="208">
        <v>5644</v>
      </c>
    </row>
    <row r="230" spans="2:20" ht="30" customHeight="1" thickBot="1">
      <c r="B230" s="799" t="s">
        <v>139</v>
      </c>
      <c r="C230" s="800"/>
      <c r="D230" s="801"/>
      <c r="E230" s="342">
        <v>2E-3</v>
      </c>
      <c r="F230" s="210">
        <v>3.4000000000000002E-2</v>
      </c>
      <c r="G230" s="210">
        <v>2.1000000000000001E-2</v>
      </c>
      <c r="H230" s="210">
        <v>0.01</v>
      </c>
      <c r="I230" s="210">
        <v>1.8121372157198591E-2</v>
      </c>
      <c r="J230" s="280">
        <v>2.5000000000000001E-2</v>
      </c>
      <c r="K230" s="211">
        <v>1.9E-2</v>
      </c>
      <c r="L230" s="317">
        <v>0.02</v>
      </c>
      <c r="M230" s="318">
        <v>4.0000000000000001E-3</v>
      </c>
      <c r="N230" s="210">
        <v>0.03</v>
      </c>
      <c r="O230" s="210">
        <v>1.9366605201374405E-2</v>
      </c>
      <c r="P230" s="210">
        <v>1.9284429838159606E-2</v>
      </c>
      <c r="Q230" s="210">
        <v>1.9346447732076087E-2</v>
      </c>
      <c r="R230" s="280">
        <v>4.1000000000000002E-2</v>
      </c>
      <c r="S230" s="211">
        <v>3.2000000000000001E-2</v>
      </c>
      <c r="T230" s="212">
        <v>2.5999999999999999E-2</v>
      </c>
    </row>
    <row r="231" spans="2:20" ht="15" customHeight="1"/>
    <row r="232" spans="2:20" ht="15" customHeight="1">
      <c r="B232" s="138" t="s">
        <v>123</v>
      </c>
      <c r="F232" s="137" t="s">
        <v>140</v>
      </c>
    </row>
    <row r="233" spans="2:20" ht="15" customHeight="1">
      <c r="B233" s="219" t="s">
        <v>0</v>
      </c>
      <c r="F233" s="299" t="s">
        <v>7</v>
      </c>
    </row>
    <row r="234" spans="2:20" ht="30" customHeight="1"/>
  </sheetData>
  <mergeCells count="340">
    <mergeCell ref="B26:D26"/>
    <mergeCell ref="B17:D17"/>
    <mergeCell ref="C18:D18"/>
    <mergeCell ref="C19:D19"/>
    <mergeCell ref="B20:D20"/>
    <mergeCell ref="B21:D21"/>
    <mergeCell ref="B22:D22"/>
    <mergeCell ref="B23:D23"/>
    <mergeCell ref="B24:D24"/>
    <mergeCell ref="B25:D25"/>
    <mergeCell ref="B8:D8"/>
    <mergeCell ref="B9:D9"/>
    <mergeCell ref="B10:D10"/>
    <mergeCell ref="B11:D11"/>
    <mergeCell ref="B12:D12"/>
    <mergeCell ref="B13:D13"/>
    <mergeCell ref="B14:D14"/>
    <mergeCell ref="B15:D15"/>
    <mergeCell ref="B16:D16"/>
    <mergeCell ref="B5:D5"/>
    <mergeCell ref="E5:K5"/>
    <mergeCell ref="L5:L7"/>
    <mergeCell ref="M5:S5"/>
    <mergeCell ref="T5:T7"/>
    <mergeCell ref="D6:D7"/>
    <mergeCell ref="E6:E7"/>
    <mergeCell ref="F6:F7"/>
    <mergeCell ref="G6:G7"/>
    <mergeCell ref="H6:H7"/>
    <mergeCell ref="I6:I7"/>
    <mergeCell ref="J6:J7"/>
    <mergeCell ref="K6:K7"/>
    <mergeCell ref="M6:M7"/>
    <mergeCell ref="N6:N7"/>
    <mergeCell ref="O6:O7"/>
    <mergeCell ref="P6:P7"/>
    <mergeCell ref="Q6:Q7"/>
    <mergeCell ref="R6:R7"/>
    <mergeCell ref="S6:S7"/>
    <mergeCell ref="B78:D78"/>
    <mergeCell ref="B69:D69"/>
    <mergeCell ref="C70:D70"/>
    <mergeCell ref="C71:D71"/>
    <mergeCell ref="B72:D72"/>
    <mergeCell ref="B73:D73"/>
    <mergeCell ref="B74:D74"/>
    <mergeCell ref="B75:D75"/>
    <mergeCell ref="B76:D76"/>
    <mergeCell ref="B77:D77"/>
    <mergeCell ref="B60:D60"/>
    <mergeCell ref="B61:D61"/>
    <mergeCell ref="B62:D62"/>
    <mergeCell ref="B63:D63"/>
    <mergeCell ref="B64:D64"/>
    <mergeCell ref="B65:D65"/>
    <mergeCell ref="B66:D66"/>
    <mergeCell ref="B67:D67"/>
    <mergeCell ref="B68:D68"/>
    <mergeCell ref="B57:D57"/>
    <mergeCell ref="E57:K57"/>
    <mergeCell ref="L57:L59"/>
    <mergeCell ref="M57:S57"/>
    <mergeCell ref="T57:T59"/>
    <mergeCell ref="D58:D59"/>
    <mergeCell ref="E58:E59"/>
    <mergeCell ref="F58:F59"/>
    <mergeCell ref="G58:G59"/>
    <mergeCell ref="H58:H59"/>
    <mergeCell ref="I58:I59"/>
    <mergeCell ref="J58:J59"/>
    <mergeCell ref="K58:K59"/>
    <mergeCell ref="M58:M59"/>
    <mergeCell ref="N58:N59"/>
    <mergeCell ref="O58:O59"/>
    <mergeCell ref="P58:P59"/>
    <mergeCell ref="Q58:Q59"/>
    <mergeCell ref="R58:R59"/>
    <mergeCell ref="S58:S59"/>
    <mergeCell ref="B104:D104"/>
    <mergeCell ref="B95:D95"/>
    <mergeCell ref="C96:D96"/>
    <mergeCell ref="C97:D97"/>
    <mergeCell ref="B98:D98"/>
    <mergeCell ref="B99:D99"/>
    <mergeCell ref="B100:D100"/>
    <mergeCell ref="B101:D101"/>
    <mergeCell ref="B102:D102"/>
    <mergeCell ref="B103:D103"/>
    <mergeCell ref="B86:D86"/>
    <mergeCell ref="B87:D87"/>
    <mergeCell ref="B88:D88"/>
    <mergeCell ref="B89:D89"/>
    <mergeCell ref="B90:D90"/>
    <mergeCell ref="B91:D91"/>
    <mergeCell ref="B92:D92"/>
    <mergeCell ref="B93:D93"/>
    <mergeCell ref="B94:D94"/>
    <mergeCell ref="B83:D83"/>
    <mergeCell ref="E83:K83"/>
    <mergeCell ref="L83:L85"/>
    <mergeCell ref="M83:S83"/>
    <mergeCell ref="T83:T85"/>
    <mergeCell ref="D84:D85"/>
    <mergeCell ref="E84:E85"/>
    <mergeCell ref="F84:F85"/>
    <mergeCell ref="G84:G85"/>
    <mergeCell ref="H84:H85"/>
    <mergeCell ref="I84:I85"/>
    <mergeCell ref="J84:J85"/>
    <mergeCell ref="K84:K85"/>
    <mergeCell ref="M84:M85"/>
    <mergeCell ref="N84:N85"/>
    <mergeCell ref="O84:O85"/>
    <mergeCell ref="P84:P85"/>
    <mergeCell ref="Q84:Q85"/>
    <mergeCell ref="R84:R85"/>
    <mergeCell ref="S84:S85"/>
    <mergeCell ref="C149:D149"/>
    <mergeCell ref="B150:D150"/>
    <mergeCell ref="B151:D151"/>
    <mergeCell ref="B152:D152"/>
    <mergeCell ref="B153:D153"/>
    <mergeCell ref="B154:D154"/>
    <mergeCell ref="B178:D178"/>
    <mergeCell ref="B135:D135"/>
    <mergeCell ref="E135:K135"/>
    <mergeCell ref="B138:D138"/>
    <mergeCell ref="B139:D139"/>
    <mergeCell ref="B140:D140"/>
    <mergeCell ref="B141:D141"/>
    <mergeCell ref="B142:D142"/>
    <mergeCell ref="B143:D143"/>
    <mergeCell ref="B144:D144"/>
    <mergeCell ref="B145:D145"/>
    <mergeCell ref="B146:D146"/>
    <mergeCell ref="B147:D147"/>
    <mergeCell ref="C148:D148"/>
    <mergeCell ref="B155:D155"/>
    <mergeCell ref="K161:K162"/>
    <mergeCell ref="B169:D169"/>
    <mergeCell ref="B170:D170"/>
    <mergeCell ref="L135:L137"/>
    <mergeCell ref="D136:D137"/>
    <mergeCell ref="E136:E137"/>
    <mergeCell ref="F136:F137"/>
    <mergeCell ref="G136:G137"/>
    <mergeCell ref="H136:H137"/>
    <mergeCell ref="I136:I137"/>
    <mergeCell ref="J136:J137"/>
    <mergeCell ref="K136:K137"/>
    <mergeCell ref="B179:D179"/>
    <mergeCell ref="B180:D180"/>
    <mergeCell ref="B175:D175"/>
    <mergeCell ref="B176:D176"/>
    <mergeCell ref="B177:D177"/>
    <mergeCell ref="M161:M162"/>
    <mergeCell ref="B160:D160"/>
    <mergeCell ref="E160:K160"/>
    <mergeCell ref="D161:D162"/>
    <mergeCell ref="E161:E162"/>
    <mergeCell ref="F161:F162"/>
    <mergeCell ref="G161:G162"/>
    <mergeCell ref="H161:H162"/>
    <mergeCell ref="I161:I162"/>
    <mergeCell ref="J161:J162"/>
    <mergeCell ref="F186:F187"/>
    <mergeCell ref="G186:G187"/>
    <mergeCell ref="H186:H187"/>
    <mergeCell ref="I186:I187"/>
    <mergeCell ref="J186:J187"/>
    <mergeCell ref="K186:K187"/>
    <mergeCell ref="M186:M187"/>
    <mergeCell ref="L185:L187"/>
    <mergeCell ref="M185:S185"/>
    <mergeCell ref="P186:P187"/>
    <mergeCell ref="Q186:Q187"/>
    <mergeCell ref="S186:S187"/>
    <mergeCell ref="E185:K185"/>
    <mergeCell ref="R186:R187"/>
    <mergeCell ref="E186:E187"/>
    <mergeCell ref="B185:D185"/>
    <mergeCell ref="B188:D188"/>
    <mergeCell ref="B189:D189"/>
    <mergeCell ref="B190:D190"/>
    <mergeCell ref="B191:D191"/>
    <mergeCell ref="B200:D200"/>
    <mergeCell ref="B196:D196"/>
    <mergeCell ref="B197:D197"/>
    <mergeCell ref="C198:D198"/>
    <mergeCell ref="C199:D199"/>
    <mergeCell ref="B192:D192"/>
    <mergeCell ref="B193:D193"/>
    <mergeCell ref="B194:D194"/>
    <mergeCell ref="B195:D195"/>
    <mergeCell ref="B230:D230"/>
    <mergeCell ref="B229:D229"/>
    <mergeCell ref="B1:D1"/>
    <mergeCell ref="B2:D2"/>
    <mergeCell ref="B213:D213"/>
    <mergeCell ref="B215:D215"/>
    <mergeCell ref="D211:D212"/>
    <mergeCell ref="B214:D214"/>
    <mergeCell ref="D186:D187"/>
    <mergeCell ref="B201:D201"/>
    <mergeCell ref="B202:D202"/>
    <mergeCell ref="B203:D203"/>
    <mergeCell ref="B204:D204"/>
    <mergeCell ref="B205:D205"/>
    <mergeCell ref="B163:D163"/>
    <mergeCell ref="B164:D164"/>
    <mergeCell ref="B165:D165"/>
    <mergeCell ref="B166:D166"/>
    <mergeCell ref="B171:D171"/>
    <mergeCell ref="B172:D172"/>
    <mergeCell ref="C173:D173"/>
    <mergeCell ref="C174:D174"/>
    <mergeCell ref="B167:D167"/>
    <mergeCell ref="B168:D168"/>
    <mergeCell ref="Q211:Q212"/>
    <mergeCell ref="R211:R212"/>
    <mergeCell ref="S211:S212"/>
    <mergeCell ref="M210:S210"/>
    <mergeCell ref="B210:D210"/>
    <mergeCell ref="E211:E212"/>
    <mergeCell ref="B227:D227"/>
    <mergeCell ref="B228:D228"/>
    <mergeCell ref="B226:D226"/>
    <mergeCell ref="N211:N212"/>
    <mergeCell ref="O211:O212"/>
    <mergeCell ref="P211:P212"/>
    <mergeCell ref="B219:D219"/>
    <mergeCell ref="B216:D216"/>
    <mergeCell ref="B217:D217"/>
    <mergeCell ref="B218:D218"/>
    <mergeCell ref="E210:K210"/>
    <mergeCell ref="K211:K212"/>
    <mergeCell ref="F211:F212"/>
    <mergeCell ref="H211:H212"/>
    <mergeCell ref="I211:I212"/>
    <mergeCell ref="J211:J212"/>
    <mergeCell ref="G211:G212"/>
    <mergeCell ref="B220:D220"/>
    <mergeCell ref="B225:D225"/>
    <mergeCell ref="B221:D221"/>
    <mergeCell ref="B222:D222"/>
    <mergeCell ref="C223:D223"/>
    <mergeCell ref="C224:D224"/>
    <mergeCell ref="T109:T111"/>
    <mergeCell ref="M110:M111"/>
    <mergeCell ref="N110:N111"/>
    <mergeCell ref="O110:O111"/>
    <mergeCell ref="P110:P111"/>
    <mergeCell ref="Q110:Q111"/>
    <mergeCell ref="R110:R111"/>
    <mergeCell ref="S110:S111"/>
    <mergeCell ref="L210:L212"/>
    <mergeCell ref="T185:T187"/>
    <mergeCell ref="N186:N187"/>
    <mergeCell ref="O186:O187"/>
    <mergeCell ref="T160:T162"/>
    <mergeCell ref="N161:N162"/>
    <mergeCell ref="O161:O162"/>
    <mergeCell ref="L160:L162"/>
    <mergeCell ref="M160:S160"/>
    <mergeCell ref="P161:P162"/>
    <mergeCell ref="Q161:Q162"/>
    <mergeCell ref="R161:R162"/>
    <mergeCell ref="S161:S162"/>
    <mergeCell ref="M109:S109"/>
    <mergeCell ref="T210:T212"/>
    <mergeCell ref="M211:M212"/>
    <mergeCell ref="B112:D112"/>
    <mergeCell ref="D110:D111"/>
    <mergeCell ref="E110:E111"/>
    <mergeCell ref="F110:F111"/>
    <mergeCell ref="G110:G111"/>
    <mergeCell ref="H110:H111"/>
    <mergeCell ref="B109:D109"/>
    <mergeCell ref="L109:L111"/>
    <mergeCell ref="I110:I111"/>
    <mergeCell ref="J110:J111"/>
    <mergeCell ref="K110:K111"/>
    <mergeCell ref="E109:K109"/>
    <mergeCell ref="B130:D130"/>
    <mergeCell ref="B129:D129"/>
    <mergeCell ref="B128:D128"/>
    <mergeCell ref="B127:D127"/>
    <mergeCell ref="B126:D126"/>
    <mergeCell ref="B125:D125"/>
    <mergeCell ref="B124:D124"/>
    <mergeCell ref="B114:D114"/>
    <mergeCell ref="B113:D113"/>
    <mergeCell ref="C123:D123"/>
    <mergeCell ref="C122:D122"/>
    <mergeCell ref="B121:D121"/>
    <mergeCell ref="B120:D120"/>
    <mergeCell ref="B119:D119"/>
    <mergeCell ref="B118:D118"/>
    <mergeCell ref="B117:D117"/>
    <mergeCell ref="B116:D116"/>
    <mergeCell ref="B115:D115"/>
    <mergeCell ref="B31:D31"/>
    <mergeCell ref="E31:K31"/>
    <mergeCell ref="L31:L33"/>
    <mergeCell ref="M31:S31"/>
    <mergeCell ref="T31:T33"/>
    <mergeCell ref="D32:D33"/>
    <mergeCell ref="E32:E33"/>
    <mergeCell ref="F32:F33"/>
    <mergeCell ref="G32:G33"/>
    <mergeCell ref="H32:H33"/>
    <mergeCell ref="I32:I33"/>
    <mergeCell ref="J32:J33"/>
    <mergeCell ref="K32:K33"/>
    <mergeCell ref="M32:M33"/>
    <mergeCell ref="N32:N33"/>
    <mergeCell ref="O32:O33"/>
    <mergeCell ref="P32:P33"/>
    <mergeCell ref="Q32:Q33"/>
    <mergeCell ref="R32:R33"/>
    <mergeCell ref="S32:S33"/>
    <mergeCell ref="B34:D34"/>
    <mergeCell ref="B35:D35"/>
    <mergeCell ref="B36:D36"/>
    <mergeCell ref="B37:D37"/>
    <mergeCell ref="B38:D38"/>
    <mergeCell ref="B39:D39"/>
    <mergeCell ref="B40:D40"/>
    <mergeCell ref="B41:D41"/>
    <mergeCell ref="B42:D42"/>
    <mergeCell ref="B52:D52"/>
    <mergeCell ref="B43:D43"/>
    <mergeCell ref="C44:D44"/>
    <mergeCell ref="C45:D45"/>
    <mergeCell ref="B46:D46"/>
    <mergeCell ref="B47:D47"/>
    <mergeCell ref="B48:D48"/>
    <mergeCell ref="B49:D49"/>
    <mergeCell ref="B50:D50"/>
    <mergeCell ref="B51:D51"/>
  </mergeCells>
  <phoneticPr fontId="2"/>
  <hyperlinks>
    <hyperlink ref="B2:D2" location="'目次(Table of Contents)'!A1" display="Back to the Table of Contents" xr:uid="{00000000-0004-0000-0100-000000000000}"/>
    <hyperlink ref="B1:D1" location="'目次(Table of Contents)'!A1" display="← 目次に戻る" xr:uid="{00000000-0004-0000-0100-000001000000}"/>
  </hyperlinks>
  <pageMargins left="0" right="7.874015748031496E-2" top="0.27559055118110237" bottom="0.27559055118110237" header="0.19685039370078741" footer="0.19685039370078741"/>
  <pageSetup paperSize="9" scale="47" fitToWidth="0" orientation="landscape" horizontalDpi="200" verticalDpi="200" r:id="rId1"/>
  <headerFooter alignWithMargins="0"/>
  <rowBreaks count="9" manualBreakCount="9">
    <brk id="29" max="19" man="1"/>
    <brk id="55" max="19" man="1"/>
    <brk id="81" max="19" man="1"/>
    <brk id="107" max="19" man="1"/>
    <brk id="133" max="19" man="1"/>
    <brk id="158" max="19" man="1"/>
    <brk id="183" max="19" man="1"/>
    <brk id="208" max="19" man="1"/>
    <brk id="233"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78"/>
  <sheetViews>
    <sheetView showGridLines="0" view="pageBreakPreview" zoomScale="70" zoomScaleNormal="70" zoomScaleSheetLayoutView="70" workbookViewId="0">
      <selection activeCell="B2" sqref="B2:D2"/>
    </sheetView>
  </sheetViews>
  <sheetFormatPr defaultColWidth="9" defaultRowHeight="13.5"/>
  <cols>
    <col min="1" max="1" width="4.08984375" style="343" customWidth="1"/>
    <col min="2" max="2" width="2.36328125" style="343" customWidth="1"/>
    <col min="3" max="3" width="2.1796875" style="343" customWidth="1"/>
    <col min="4" max="4" width="38.6328125" style="343" customWidth="1"/>
    <col min="5" max="6" width="18.6328125" style="344" customWidth="1"/>
    <col min="7" max="7" width="19.36328125" style="344" customWidth="1"/>
    <col min="8" max="8" width="18.6328125" style="344" customWidth="1"/>
    <col min="9" max="12" width="19.453125" style="344" customWidth="1"/>
    <col min="13" max="13" width="3.1796875" style="9" customWidth="1"/>
    <col min="14" max="14" width="14.08984375" style="9" customWidth="1"/>
    <col min="15" max="16384" width="9" style="9"/>
  </cols>
  <sheetData>
    <row r="1" spans="2:13" ht="20.149999999999999" customHeight="1">
      <c r="B1" s="904" t="s">
        <v>92</v>
      </c>
      <c r="C1" s="904"/>
      <c r="D1" s="904"/>
    </row>
    <row r="2" spans="2:13" ht="20.149999999999999" customHeight="1">
      <c r="B2" s="905" t="s">
        <v>4</v>
      </c>
      <c r="C2" s="905"/>
      <c r="D2" s="905"/>
    </row>
    <row r="3" spans="2:13" ht="18" customHeight="1"/>
    <row r="4" spans="2:13" ht="12" customHeight="1">
      <c r="B4" s="345"/>
      <c r="C4" s="345"/>
      <c r="D4" s="345"/>
      <c r="E4" s="346"/>
      <c r="I4" s="347"/>
    </row>
    <row r="5" spans="2:13" ht="15" customHeight="1" thickBot="1">
      <c r="B5" s="907"/>
      <c r="C5" s="907"/>
      <c r="D5" s="907"/>
      <c r="E5" s="907"/>
    </row>
    <row r="6" spans="2:13" ht="34.5" customHeight="1">
      <c r="B6" s="888" t="s">
        <v>148</v>
      </c>
      <c r="C6" s="889"/>
      <c r="D6" s="889"/>
      <c r="E6" s="890" t="s">
        <v>358</v>
      </c>
      <c r="F6" s="891"/>
      <c r="G6" s="891"/>
      <c r="H6" s="892"/>
      <c r="I6" s="893" t="s">
        <v>359</v>
      </c>
      <c r="J6" s="891"/>
      <c r="K6" s="891"/>
      <c r="L6" s="892"/>
    </row>
    <row r="7" spans="2:13" ht="19.5" customHeight="1">
      <c r="B7" s="348"/>
      <c r="C7" s="349"/>
      <c r="D7" s="894" t="s">
        <v>96</v>
      </c>
      <c r="E7" s="350" t="s">
        <v>149</v>
      </c>
      <c r="F7" s="351" t="s">
        <v>150</v>
      </c>
      <c r="G7" s="351" t="s">
        <v>151</v>
      </c>
      <c r="H7" s="352" t="s">
        <v>152</v>
      </c>
      <c r="I7" s="353" t="s">
        <v>149</v>
      </c>
      <c r="J7" s="351" t="s">
        <v>150</v>
      </c>
      <c r="K7" s="351" t="s">
        <v>151</v>
      </c>
      <c r="L7" s="352" t="s">
        <v>152</v>
      </c>
    </row>
    <row r="8" spans="2:13" ht="31.5" customHeight="1" thickBot="1">
      <c r="B8" s="354"/>
      <c r="C8" s="355"/>
      <c r="D8" s="895"/>
      <c r="E8" s="356" t="s">
        <v>362</v>
      </c>
      <c r="F8" s="357" t="s">
        <v>363</v>
      </c>
      <c r="G8" s="357" t="s">
        <v>364</v>
      </c>
      <c r="H8" s="358" t="s">
        <v>365</v>
      </c>
      <c r="I8" s="359" t="s">
        <v>366</v>
      </c>
      <c r="J8" s="357" t="s">
        <v>367</v>
      </c>
      <c r="K8" s="357" t="s">
        <v>368</v>
      </c>
      <c r="L8" s="358" t="s">
        <v>369</v>
      </c>
    </row>
    <row r="9" spans="2:13" ht="30" customHeight="1">
      <c r="B9" s="360"/>
      <c r="C9" s="361"/>
      <c r="D9" s="362" t="s">
        <v>154</v>
      </c>
      <c r="E9" s="363">
        <v>87573</v>
      </c>
      <c r="F9" s="364">
        <v>93709</v>
      </c>
      <c r="G9" s="365"/>
      <c r="H9" s="366"/>
      <c r="I9" s="367"/>
      <c r="J9" s="364"/>
      <c r="K9" s="365"/>
      <c r="L9" s="368"/>
    </row>
    <row r="10" spans="2:13" ht="51" customHeight="1">
      <c r="B10" s="360"/>
      <c r="C10" s="361"/>
      <c r="D10" s="724" t="s">
        <v>155</v>
      </c>
      <c r="E10" s="370">
        <v>99147</v>
      </c>
      <c r="F10" s="371">
        <v>107134</v>
      </c>
      <c r="G10" s="371"/>
      <c r="H10" s="372"/>
      <c r="I10" s="373"/>
      <c r="J10" s="371"/>
      <c r="K10" s="374"/>
      <c r="L10" s="375"/>
    </row>
    <row r="11" spans="2:13" ht="30" customHeight="1">
      <c r="B11" s="360"/>
      <c r="C11" s="361"/>
      <c r="D11" s="724" t="s">
        <v>156</v>
      </c>
      <c r="E11" s="370">
        <v>12117</v>
      </c>
      <c r="F11" s="371">
        <v>12698</v>
      </c>
      <c r="G11" s="371"/>
      <c r="H11" s="372"/>
      <c r="I11" s="373"/>
      <c r="J11" s="371"/>
      <c r="K11" s="374"/>
      <c r="L11" s="376"/>
    </row>
    <row r="12" spans="2:13" ht="30" customHeight="1">
      <c r="B12" s="360"/>
      <c r="C12" s="361"/>
      <c r="D12" s="362" t="s">
        <v>157</v>
      </c>
      <c r="E12" s="370">
        <v>17514</v>
      </c>
      <c r="F12" s="371">
        <v>16788</v>
      </c>
      <c r="G12" s="371"/>
      <c r="H12" s="372"/>
      <c r="I12" s="377"/>
      <c r="J12" s="371"/>
      <c r="K12" s="374"/>
      <c r="L12" s="376"/>
    </row>
    <row r="13" spans="2:13" ht="30" customHeight="1">
      <c r="B13" s="360"/>
      <c r="C13" s="896" t="s">
        <v>158</v>
      </c>
      <c r="D13" s="897"/>
      <c r="E13" s="378">
        <v>216353</v>
      </c>
      <c r="F13" s="379">
        <v>230330</v>
      </c>
      <c r="G13" s="379"/>
      <c r="H13" s="380"/>
      <c r="I13" s="381"/>
      <c r="J13" s="379"/>
      <c r="K13" s="382"/>
      <c r="L13" s="383"/>
      <c r="M13" s="16"/>
    </row>
    <row r="14" spans="2:13" ht="30" customHeight="1">
      <c r="B14" s="360"/>
      <c r="C14" s="898" t="s">
        <v>159</v>
      </c>
      <c r="D14" s="899"/>
      <c r="E14" s="378">
        <v>48786</v>
      </c>
      <c r="F14" s="379">
        <v>48006</v>
      </c>
      <c r="G14" s="379"/>
      <c r="H14" s="380"/>
      <c r="I14" s="381"/>
      <c r="J14" s="379"/>
      <c r="K14" s="382"/>
      <c r="L14" s="383"/>
    </row>
    <row r="15" spans="2:13" ht="30" customHeight="1">
      <c r="B15" s="878" t="s">
        <v>160</v>
      </c>
      <c r="C15" s="897"/>
      <c r="D15" s="897"/>
      <c r="E15" s="384">
        <v>265139</v>
      </c>
      <c r="F15" s="385">
        <v>278336</v>
      </c>
      <c r="G15" s="385"/>
      <c r="H15" s="386"/>
      <c r="I15" s="387"/>
      <c r="J15" s="385"/>
      <c r="K15" s="388"/>
      <c r="L15" s="389"/>
      <c r="M15" s="16"/>
    </row>
    <row r="16" spans="2:13" ht="30" customHeight="1">
      <c r="B16" s="390"/>
      <c r="C16" s="391"/>
      <c r="D16" s="392" t="s">
        <v>161</v>
      </c>
      <c r="E16" s="370">
        <v>37555</v>
      </c>
      <c r="F16" s="374">
        <v>43023</v>
      </c>
      <c r="G16" s="371"/>
      <c r="H16" s="372"/>
      <c r="I16" s="373"/>
      <c r="J16" s="371"/>
      <c r="K16" s="374"/>
      <c r="L16" s="375"/>
    </row>
    <row r="17" spans="1:12" ht="55" customHeight="1">
      <c r="B17" s="360"/>
      <c r="C17" s="361"/>
      <c r="D17" s="393" t="s">
        <v>162</v>
      </c>
      <c r="E17" s="370">
        <v>8099</v>
      </c>
      <c r="F17" s="371">
        <v>8351</v>
      </c>
      <c r="G17" s="371"/>
      <c r="H17" s="372"/>
      <c r="I17" s="373"/>
      <c r="J17" s="371"/>
      <c r="K17" s="374"/>
      <c r="L17" s="376"/>
    </row>
    <row r="18" spans="1:12" ht="30" customHeight="1">
      <c r="B18" s="360"/>
      <c r="C18" s="361"/>
      <c r="D18" s="362" t="s">
        <v>157</v>
      </c>
      <c r="E18" s="370">
        <v>32531</v>
      </c>
      <c r="F18" s="371">
        <v>37449</v>
      </c>
      <c r="G18" s="371"/>
      <c r="H18" s="372"/>
      <c r="I18" s="373"/>
      <c r="J18" s="371"/>
      <c r="K18" s="374"/>
      <c r="L18" s="376"/>
    </row>
    <row r="19" spans="1:12" ht="30" customHeight="1">
      <c r="B19" s="360"/>
      <c r="C19" s="896" t="s">
        <v>163</v>
      </c>
      <c r="D19" s="879"/>
      <c r="E19" s="378">
        <v>78186</v>
      </c>
      <c r="F19" s="379">
        <v>88824</v>
      </c>
      <c r="G19" s="379"/>
      <c r="H19" s="380"/>
      <c r="I19" s="381"/>
      <c r="J19" s="379"/>
      <c r="K19" s="382"/>
      <c r="L19" s="383"/>
    </row>
    <row r="20" spans="1:12" ht="30" customHeight="1">
      <c r="B20" s="360"/>
      <c r="C20" s="391"/>
      <c r="D20" s="392" t="s">
        <v>164</v>
      </c>
      <c r="E20" s="370">
        <v>0</v>
      </c>
      <c r="F20" s="371">
        <v>0</v>
      </c>
      <c r="G20" s="371"/>
      <c r="H20" s="372"/>
      <c r="I20" s="373"/>
      <c r="J20" s="371"/>
      <c r="K20" s="374"/>
      <c r="L20" s="376"/>
    </row>
    <row r="21" spans="1:12" ht="30" customHeight="1">
      <c r="B21" s="360"/>
      <c r="C21" s="361"/>
      <c r="D21" s="724" t="s">
        <v>157</v>
      </c>
      <c r="E21" s="394">
        <v>31558</v>
      </c>
      <c r="F21" s="395">
        <v>31458</v>
      </c>
      <c r="G21" s="395"/>
      <c r="H21" s="372"/>
      <c r="I21" s="373"/>
      <c r="J21" s="395"/>
      <c r="K21" s="374"/>
      <c r="L21" s="376"/>
    </row>
    <row r="22" spans="1:12" ht="30" customHeight="1">
      <c r="B22" s="360"/>
      <c r="C22" s="896" t="s">
        <v>165</v>
      </c>
      <c r="D22" s="879"/>
      <c r="E22" s="378">
        <v>31558</v>
      </c>
      <c r="F22" s="379">
        <v>31458</v>
      </c>
      <c r="G22" s="379"/>
      <c r="H22" s="380"/>
      <c r="I22" s="381"/>
      <c r="J22" s="379"/>
      <c r="K22" s="382"/>
      <c r="L22" s="380"/>
    </row>
    <row r="23" spans="1:12" ht="30" customHeight="1">
      <c r="B23" s="878" t="s">
        <v>166</v>
      </c>
      <c r="C23" s="879"/>
      <c r="D23" s="879"/>
      <c r="E23" s="384">
        <v>109744</v>
      </c>
      <c r="F23" s="385">
        <v>120283</v>
      </c>
      <c r="G23" s="385"/>
      <c r="H23" s="386"/>
      <c r="I23" s="387"/>
      <c r="J23" s="385"/>
      <c r="K23" s="388"/>
      <c r="L23" s="389"/>
    </row>
    <row r="24" spans="1:12" ht="30" customHeight="1">
      <c r="B24" s="396"/>
      <c r="C24" s="880" t="s">
        <v>167</v>
      </c>
      <c r="D24" s="881"/>
      <c r="E24" s="370">
        <v>148141</v>
      </c>
      <c r="F24" s="371">
        <v>150506</v>
      </c>
      <c r="G24" s="371"/>
      <c r="H24" s="372"/>
      <c r="I24" s="373"/>
      <c r="J24" s="371"/>
      <c r="K24" s="374"/>
      <c r="L24" s="375"/>
    </row>
    <row r="25" spans="1:12" ht="39.75" customHeight="1">
      <c r="B25" s="360"/>
      <c r="C25" s="882" t="s">
        <v>168</v>
      </c>
      <c r="D25" s="883"/>
      <c r="E25" s="370">
        <v>2427</v>
      </c>
      <c r="F25" s="397">
        <v>2617</v>
      </c>
      <c r="G25" s="371"/>
      <c r="H25" s="372"/>
      <c r="I25" s="373"/>
      <c r="J25" s="371"/>
      <c r="K25" s="374"/>
      <c r="L25" s="375"/>
    </row>
    <row r="26" spans="1:12" ht="30" customHeight="1">
      <c r="B26" s="360"/>
      <c r="C26" s="884" t="s">
        <v>169</v>
      </c>
      <c r="D26" s="885"/>
      <c r="E26" s="370">
        <v>4826</v>
      </c>
      <c r="F26" s="371">
        <v>4929</v>
      </c>
      <c r="G26" s="371"/>
      <c r="H26" s="372"/>
      <c r="I26" s="373"/>
      <c r="J26" s="371"/>
      <c r="K26" s="374"/>
      <c r="L26" s="375"/>
    </row>
    <row r="27" spans="1:12" ht="30" customHeight="1">
      <c r="B27" s="878" t="s">
        <v>170</v>
      </c>
      <c r="C27" s="879"/>
      <c r="D27" s="879"/>
      <c r="E27" s="384">
        <v>155395</v>
      </c>
      <c r="F27" s="385">
        <v>158053</v>
      </c>
      <c r="G27" s="385"/>
      <c r="H27" s="386"/>
      <c r="I27" s="387"/>
      <c r="J27" s="385"/>
      <c r="K27" s="388"/>
      <c r="L27" s="389"/>
    </row>
    <row r="28" spans="1:12" ht="30" customHeight="1" thickBot="1">
      <c r="B28" s="886" t="s">
        <v>171</v>
      </c>
      <c r="C28" s="887"/>
      <c r="D28" s="887"/>
      <c r="E28" s="398">
        <v>265139</v>
      </c>
      <c r="F28" s="399">
        <v>278336</v>
      </c>
      <c r="G28" s="399"/>
      <c r="H28" s="400"/>
      <c r="I28" s="401"/>
      <c r="J28" s="399"/>
      <c r="K28" s="402"/>
      <c r="L28" s="403"/>
    </row>
    <row r="29" spans="1:12">
      <c r="B29" s="404"/>
      <c r="C29" s="404"/>
      <c r="D29" s="404"/>
      <c r="E29" s="405"/>
      <c r="F29" s="405"/>
      <c r="G29" s="405"/>
      <c r="H29" s="405"/>
    </row>
    <row r="30" spans="1:12">
      <c r="B30" s="343" t="s">
        <v>172</v>
      </c>
      <c r="F30" s="344" t="s">
        <v>173</v>
      </c>
    </row>
    <row r="31" spans="1:12" s="10" customFormat="1">
      <c r="A31" s="406"/>
      <c r="B31" s="406" t="s">
        <v>5</v>
      </c>
      <c r="C31" s="406"/>
      <c r="D31" s="406"/>
      <c r="E31" s="407"/>
      <c r="F31" s="407"/>
      <c r="G31" s="407"/>
      <c r="H31" s="407"/>
      <c r="I31" s="407"/>
      <c r="J31" s="407"/>
      <c r="K31" s="407"/>
      <c r="L31" s="407"/>
    </row>
    <row r="33" spans="2:13">
      <c r="B33" s="343" t="s">
        <v>123</v>
      </c>
    </row>
    <row r="34" spans="2:13" ht="14" thickBot="1">
      <c r="B34" s="406" t="s">
        <v>0</v>
      </c>
    </row>
    <row r="35" spans="2:13" ht="34.5" customHeight="1">
      <c r="B35" s="888" t="s">
        <v>148</v>
      </c>
      <c r="C35" s="889"/>
      <c r="D35" s="889"/>
      <c r="E35" s="890" t="s">
        <v>333</v>
      </c>
      <c r="F35" s="891"/>
      <c r="G35" s="891"/>
      <c r="H35" s="892"/>
      <c r="I35" s="893" t="s">
        <v>350</v>
      </c>
      <c r="J35" s="891"/>
      <c r="K35" s="891"/>
      <c r="L35" s="892"/>
    </row>
    <row r="36" spans="2:13" ht="19.5" customHeight="1">
      <c r="B36" s="348"/>
      <c r="C36" s="349"/>
      <c r="D36" s="894" t="s">
        <v>96</v>
      </c>
      <c r="E36" s="350" t="s">
        <v>149</v>
      </c>
      <c r="F36" s="351" t="s">
        <v>150</v>
      </c>
      <c r="G36" s="351" t="s">
        <v>151</v>
      </c>
      <c r="H36" s="352" t="s">
        <v>152</v>
      </c>
      <c r="I36" s="353" t="s">
        <v>149</v>
      </c>
      <c r="J36" s="351" t="s">
        <v>150</v>
      </c>
      <c r="K36" s="351" t="s">
        <v>151</v>
      </c>
      <c r="L36" s="352" t="s">
        <v>152</v>
      </c>
    </row>
    <row r="37" spans="2:13" ht="31.5" customHeight="1" thickBot="1">
      <c r="B37" s="354"/>
      <c r="C37" s="355"/>
      <c r="D37" s="895"/>
      <c r="E37" s="356" t="s">
        <v>153</v>
      </c>
      <c r="F37" s="357" t="s">
        <v>22</v>
      </c>
      <c r="G37" s="357" t="s">
        <v>23</v>
      </c>
      <c r="H37" s="358" t="s">
        <v>24</v>
      </c>
      <c r="I37" s="359" t="s">
        <v>25</v>
      </c>
      <c r="J37" s="357" t="s">
        <v>26</v>
      </c>
      <c r="K37" s="357" t="s">
        <v>27</v>
      </c>
      <c r="L37" s="358" t="s">
        <v>28</v>
      </c>
    </row>
    <row r="38" spans="2:13" ht="30" customHeight="1">
      <c r="B38" s="360"/>
      <c r="C38" s="361"/>
      <c r="D38" s="362" t="s">
        <v>154</v>
      </c>
      <c r="E38" s="363">
        <v>91163</v>
      </c>
      <c r="F38" s="364">
        <v>82889</v>
      </c>
      <c r="G38" s="365">
        <v>68132</v>
      </c>
      <c r="H38" s="366">
        <v>68549</v>
      </c>
      <c r="I38" s="367">
        <v>82984</v>
      </c>
      <c r="J38" s="364">
        <v>72497</v>
      </c>
      <c r="K38" s="365">
        <v>57757</v>
      </c>
      <c r="L38" s="368">
        <v>73507</v>
      </c>
    </row>
    <row r="39" spans="2:13" ht="51" customHeight="1">
      <c r="B39" s="360"/>
      <c r="C39" s="361"/>
      <c r="D39" s="369" t="s">
        <v>155</v>
      </c>
      <c r="E39" s="370">
        <v>83934</v>
      </c>
      <c r="F39" s="371">
        <v>92917</v>
      </c>
      <c r="G39" s="371">
        <v>104481</v>
      </c>
      <c r="H39" s="372">
        <v>124462</v>
      </c>
      <c r="I39" s="373">
        <v>89400</v>
      </c>
      <c r="J39" s="371">
        <v>108786</v>
      </c>
      <c r="K39" s="374">
        <v>121652</v>
      </c>
      <c r="L39" s="375">
        <v>136374</v>
      </c>
    </row>
    <row r="40" spans="2:13" ht="30" customHeight="1">
      <c r="B40" s="360"/>
      <c r="C40" s="361"/>
      <c r="D40" s="369" t="s">
        <v>156</v>
      </c>
      <c r="E40" s="370">
        <v>11553</v>
      </c>
      <c r="F40" s="371">
        <v>14444</v>
      </c>
      <c r="G40" s="371">
        <v>16645</v>
      </c>
      <c r="H40" s="372">
        <v>16084</v>
      </c>
      <c r="I40" s="373">
        <v>15409</v>
      </c>
      <c r="J40" s="371">
        <v>14840</v>
      </c>
      <c r="K40" s="374">
        <v>14791</v>
      </c>
      <c r="L40" s="376">
        <v>12552</v>
      </c>
    </row>
    <row r="41" spans="2:13" ht="30" customHeight="1">
      <c r="B41" s="360"/>
      <c r="C41" s="361"/>
      <c r="D41" s="362" t="s">
        <v>157</v>
      </c>
      <c r="E41" s="370">
        <v>11229</v>
      </c>
      <c r="F41" s="371">
        <v>11231</v>
      </c>
      <c r="G41" s="371">
        <v>12367</v>
      </c>
      <c r="H41" s="372">
        <v>11639</v>
      </c>
      <c r="I41" s="377">
        <v>15136</v>
      </c>
      <c r="J41" s="371">
        <v>14884</v>
      </c>
      <c r="K41" s="374">
        <v>15923</v>
      </c>
      <c r="L41" s="376">
        <v>15029</v>
      </c>
    </row>
    <row r="42" spans="2:13" ht="30" customHeight="1">
      <c r="B42" s="360"/>
      <c r="C42" s="896" t="s">
        <v>158</v>
      </c>
      <c r="D42" s="897"/>
      <c r="E42" s="378">
        <v>197881</v>
      </c>
      <c r="F42" s="379">
        <v>201482</v>
      </c>
      <c r="G42" s="379">
        <v>201627</v>
      </c>
      <c r="H42" s="380">
        <v>220735</v>
      </c>
      <c r="I42" s="381">
        <v>202930</v>
      </c>
      <c r="J42" s="379">
        <v>211008</v>
      </c>
      <c r="K42" s="382">
        <v>210125</v>
      </c>
      <c r="L42" s="383">
        <v>237464</v>
      </c>
      <c r="M42" s="16"/>
    </row>
    <row r="43" spans="2:13" ht="30" customHeight="1">
      <c r="B43" s="360"/>
      <c r="C43" s="898" t="s">
        <v>159</v>
      </c>
      <c r="D43" s="899"/>
      <c r="E43" s="378">
        <v>43918</v>
      </c>
      <c r="F43" s="379">
        <v>44423</v>
      </c>
      <c r="G43" s="379">
        <v>44807</v>
      </c>
      <c r="H43" s="380">
        <v>46264</v>
      </c>
      <c r="I43" s="381">
        <v>45806</v>
      </c>
      <c r="J43" s="379">
        <v>44679</v>
      </c>
      <c r="K43" s="382">
        <v>44535</v>
      </c>
      <c r="L43" s="383">
        <v>47433</v>
      </c>
    </row>
    <row r="44" spans="2:13" ht="30" customHeight="1">
      <c r="B44" s="878" t="s">
        <v>160</v>
      </c>
      <c r="C44" s="897"/>
      <c r="D44" s="897"/>
      <c r="E44" s="384">
        <v>241799</v>
      </c>
      <c r="F44" s="385">
        <v>245905</v>
      </c>
      <c r="G44" s="385">
        <v>246435</v>
      </c>
      <c r="H44" s="386">
        <v>267000</v>
      </c>
      <c r="I44" s="387">
        <v>248736</v>
      </c>
      <c r="J44" s="385">
        <v>255687</v>
      </c>
      <c r="K44" s="388">
        <v>254661</v>
      </c>
      <c r="L44" s="389">
        <v>284897</v>
      </c>
      <c r="M44" s="16"/>
    </row>
    <row r="45" spans="2:13" ht="30" customHeight="1">
      <c r="B45" s="390"/>
      <c r="C45" s="391"/>
      <c r="D45" s="392" t="s">
        <v>161</v>
      </c>
      <c r="E45" s="370">
        <v>31890</v>
      </c>
      <c r="F45" s="374">
        <v>32952</v>
      </c>
      <c r="G45" s="371">
        <v>37794</v>
      </c>
      <c r="H45" s="372">
        <v>46039</v>
      </c>
      <c r="I45" s="373">
        <v>33342</v>
      </c>
      <c r="J45" s="371">
        <v>35194</v>
      </c>
      <c r="K45" s="374">
        <v>37046</v>
      </c>
      <c r="L45" s="375">
        <v>50591</v>
      </c>
    </row>
    <row r="46" spans="2:13" ht="55" customHeight="1">
      <c r="B46" s="360"/>
      <c r="C46" s="361"/>
      <c r="D46" s="393" t="s">
        <v>162</v>
      </c>
      <c r="E46" s="370">
        <v>10543</v>
      </c>
      <c r="F46" s="371">
        <v>9440</v>
      </c>
      <c r="G46" s="371">
        <v>8899</v>
      </c>
      <c r="H46" s="372">
        <v>8855</v>
      </c>
      <c r="I46" s="373">
        <v>8419</v>
      </c>
      <c r="J46" s="371">
        <v>7714</v>
      </c>
      <c r="K46" s="374">
        <v>6540</v>
      </c>
      <c r="L46" s="376">
        <v>9230</v>
      </c>
    </row>
    <row r="47" spans="2:13" ht="30" customHeight="1">
      <c r="B47" s="360"/>
      <c r="C47" s="361"/>
      <c r="D47" s="362" t="s">
        <v>157</v>
      </c>
      <c r="E47" s="370">
        <v>29953</v>
      </c>
      <c r="F47" s="371">
        <v>31585</v>
      </c>
      <c r="G47" s="371">
        <v>27251</v>
      </c>
      <c r="H47" s="372">
        <v>31995</v>
      </c>
      <c r="I47" s="373">
        <v>30647</v>
      </c>
      <c r="J47" s="371">
        <v>33068</v>
      </c>
      <c r="K47" s="374">
        <v>31375</v>
      </c>
      <c r="L47" s="376">
        <v>37004</v>
      </c>
    </row>
    <row r="48" spans="2:13" ht="30" customHeight="1">
      <c r="B48" s="360"/>
      <c r="C48" s="896" t="s">
        <v>163</v>
      </c>
      <c r="D48" s="879"/>
      <c r="E48" s="378">
        <v>72387</v>
      </c>
      <c r="F48" s="379">
        <v>73978</v>
      </c>
      <c r="G48" s="379">
        <v>73946</v>
      </c>
      <c r="H48" s="380">
        <v>86890</v>
      </c>
      <c r="I48" s="381">
        <v>72410</v>
      </c>
      <c r="J48" s="379">
        <v>75978</v>
      </c>
      <c r="K48" s="382">
        <v>74961</v>
      </c>
      <c r="L48" s="383">
        <v>96826</v>
      </c>
    </row>
    <row r="49" spans="1:12" ht="30" customHeight="1">
      <c r="B49" s="360"/>
      <c r="C49" s="391"/>
      <c r="D49" s="392" t="s">
        <v>164</v>
      </c>
      <c r="E49" s="370">
        <v>3144</v>
      </c>
      <c r="F49" s="371">
        <v>3086</v>
      </c>
      <c r="G49" s="371">
        <v>3028</v>
      </c>
      <c r="H49" s="372">
        <v>3000</v>
      </c>
      <c r="I49" s="373">
        <v>3000</v>
      </c>
      <c r="J49" s="371">
        <v>3000</v>
      </c>
      <c r="K49" s="374">
        <v>3000</v>
      </c>
      <c r="L49" s="376">
        <v>0</v>
      </c>
    </row>
    <row r="50" spans="1:12" ht="30" customHeight="1">
      <c r="B50" s="360"/>
      <c r="C50" s="361"/>
      <c r="D50" s="369" t="s">
        <v>157</v>
      </c>
      <c r="E50" s="394">
        <v>30647</v>
      </c>
      <c r="F50" s="395">
        <v>30685</v>
      </c>
      <c r="G50" s="395">
        <v>30394</v>
      </c>
      <c r="H50" s="372">
        <v>31395</v>
      </c>
      <c r="I50" s="373">
        <v>31091</v>
      </c>
      <c r="J50" s="395">
        <v>30815</v>
      </c>
      <c r="K50" s="374">
        <v>30640</v>
      </c>
      <c r="L50" s="376">
        <v>30589</v>
      </c>
    </row>
    <row r="51" spans="1:12" ht="30" customHeight="1">
      <c r="B51" s="360"/>
      <c r="C51" s="896" t="s">
        <v>165</v>
      </c>
      <c r="D51" s="879"/>
      <c r="E51" s="378">
        <v>33791</v>
      </c>
      <c r="F51" s="379">
        <v>33771</v>
      </c>
      <c r="G51" s="379">
        <v>33423</v>
      </c>
      <c r="H51" s="380">
        <v>34395</v>
      </c>
      <c r="I51" s="381">
        <v>34091</v>
      </c>
      <c r="J51" s="379">
        <v>33815</v>
      </c>
      <c r="K51" s="382">
        <v>33640</v>
      </c>
      <c r="L51" s="380">
        <v>30589</v>
      </c>
    </row>
    <row r="52" spans="1:12" ht="30" customHeight="1">
      <c r="B52" s="878" t="s">
        <v>166</v>
      </c>
      <c r="C52" s="879"/>
      <c r="D52" s="879"/>
      <c r="E52" s="384">
        <v>106179</v>
      </c>
      <c r="F52" s="385">
        <v>107749</v>
      </c>
      <c r="G52" s="385">
        <v>107369</v>
      </c>
      <c r="H52" s="386">
        <v>121285</v>
      </c>
      <c r="I52" s="387">
        <v>106501</v>
      </c>
      <c r="J52" s="385">
        <v>109793</v>
      </c>
      <c r="K52" s="388">
        <v>108601</v>
      </c>
      <c r="L52" s="389">
        <v>127416</v>
      </c>
    </row>
    <row r="53" spans="1:12" ht="30" customHeight="1">
      <c r="B53" s="396"/>
      <c r="C53" s="880" t="s">
        <v>167</v>
      </c>
      <c r="D53" s="881"/>
      <c r="E53" s="370">
        <v>132152</v>
      </c>
      <c r="F53" s="371">
        <v>134378</v>
      </c>
      <c r="G53" s="371">
        <v>134364</v>
      </c>
      <c r="H53" s="372">
        <v>142065</v>
      </c>
      <c r="I53" s="373">
        <v>138821</v>
      </c>
      <c r="J53" s="371">
        <v>142265</v>
      </c>
      <c r="K53" s="374">
        <v>142712</v>
      </c>
      <c r="L53" s="375">
        <v>150344</v>
      </c>
    </row>
    <row r="54" spans="1:12" ht="39.75" customHeight="1">
      <c r="B54" s="360"/>
      <c r="C54" s="882" t="s">
        <v>168</v>
      </c>
      <c r="D54" s="883"/>
      <c r="E54" s="370">
        <v>-62</v>
      </c>
      <c r="F54" s="397">
        <v>594</v>
      </c>
      <c r="G54" s="371">
        <v>499</v>
      </c>
      <c r="H54" s="372">
        <v>-822</v>
      </c>
      <c r="I54" s="373">
        <v>-1186</v>
      </c>
      <c r="J54" s="371">
        <v>-1059</v>
      </c>
      <c r="K54" s="374">
        <v>-1398</v>
      </c>
      <c r="L54" s="375">
        <v>2211</v>
      </c>
    </row>
    <row r="55" spans="1:12" ht="30" customHeight="1">
      <c r="B55" s="360"/>
      <c r="C55" s="884" t="s">
        <v>169</v>
      </c>
      <c r="D55" s="885"/>
      <c r="E55" s="370">
        <v>3531</v>
      </c>
      <c r="F55" s="371">
        <v>3183</v>
      </c>
      <c r="G55" s="371">
        <v>4201</v>
      </c>
      <c r="H55" s="372">
        <v>4471</v>
      </c>
      <c r="I55" s="373">
        <v>4601</v>
      </c>
      <c r="J55" s="371">
        <v>4687</v>
      </c>
      <c r="K55" s="374">
        <v>4745</v>
      </c>
      <c r="L55" s="375">
        <v>4925</v>
      </c>
    </row>
    <row r="56" spans="1:12" ht="30" customHeight="1">
      <c r="B56" s="878" t="s">
        <v>170</v>
      </c>
      <c r="C56" s="879"/>
      <c r="D56" s="879"/>
      <c r="E56" s="384">
        <v>135620</v>
      </c>
      <c r="F56" s="385">
        <v>138156</v>
      </c>
      <c r="G56" s="385">
        <v>139065</v>
      </c>
      <c r="H56" s="386">
        <v>145714</v>
      </c>
      <c r="I56" s="387">
        <v>142235</v>
      </c>
      <c r="J56" s="385">
        <v>145894</v>
      </c>
      <c r="K56" s="388">
        <v>146059</v>
      </c>
      <c r="L56" s="389">
        <v>157481</v>
      </c>
    </row>
    <row r="57" spans="1:12" ht="30" customHeight="1" thickBot="1">
      <c r="B57" s="886" t="s">
        <v>171</v>
      </c>
      <c r="C57" s="887"/>
      <c r="D57" s="887"/>
      <c r="E57" s="398">
        <v>241799</v>
      </c>
      <c r="F57" s="399">
        <v>245905</v>
      </c>
      <c r="G57" s="399">
        <v>246435</v>
      </c>
      <c r="H57" s="400">
        <v>267000</v>
      </c>
      <c r="I57" s="401">
        <v>248736</v>
      </c>
      <c r="J57" s="399">
        <v>255687</v>
      </c>
      <c r="K57" s="402">
        <v>254661</v>
      </c>
      <c r="L57" s="403">
        <v>284897</v>
      </c>
    </row>
    <row r="58" spans="1:12">
      <c r="B58" s="404"/>
      <c r="C58" s="404"/>
      <c r="D58" s="404"/>
      <c r="E58" s="405"/>
      <c r="F58" s="405"/>
      <c r="G58" s="405"/>
      <c r="H58" s="405"/>
    </row>
    <row r="59" spans="1:12">
      <c r="B59" s="343" t="s">
        <v>172</v>
      </c>
      <c r="F59" s="344" t="s">
        <v>173</v>
      </c>
    </row>
    <row r="60" spans="1:12" s="10" customFormat="1">
      <c r="A60" s="406"/>
      <c r="B60" s="406" t="s">
        <v>5</v>
      </c>
      <c r="C60" s="406"/>
      <c r="D60" s="406"/>
      <c r="E60" s="407"/>
      <c r="F60" s="407"/>
      <c r="G60" s="407"/>
      <c r="H60" s="407"/>
      <c r="I60" s="407"/>
      <c r="J60" s="407"/>
      <c r="K60" s="407"/>
      <c r="L60" s="407"/>
    </row>
    <row r="62" spans="1:12">
      <c r="B62" s="343" t="s">
        <v>123</v>
      </c>
    </row>
    <row r="63" spans="1:12">
      <c r="B63" s="406" t="s">
        <v>0</v>
      </c>
    </row>
    <row r="64" spans="1:12" ht="14" thickBot="1"/>
    <row r="65" spans="2:13" ht="34.5" customHeight="1">
      <c r="B65" s="888" t="s">
        <v>148</v>
      </c>
      <c r="C65" s="889"/>
      <c r="D65" s="889"/>
      <c r="E65" s="900" t="s">
        <v>174</v>
      </c>
      <c r="F65" s="901"/>
      <c r="G65" s="901"/>
      <c r="H65" s="902"/>
      <c r="I65" s="903" t="s">
        <v>175</v>
      </c>
      <c r="J65" s="901"/>
      <c r="K65" s="901"/>
      <c r="L65" s="902"/>
    </row>
    <row r="66" spans="2:13" ht="19.5" customHeight="1">
      <c r="B66" s="348"/>
      <c r="C66" s="349"/>
      <c r="D66" s="894" t="s">
        <v>96</v>
      </c>
      <c r="E66" s="408" t="s">
        <v>176</v>
      </c>
      <c r="F66" s="409" t="s">
        <v>177</v>
      </c>
      <c r="G66" s="409" t="s">
        <v>178</v>
      </c>
      <c r="H66" s="410" t="s">
        <v>179</v>
      </c>
      <c r="I66" s="411" t="s">
        <v>176</v>
      </c>
      <c r="J66" s="409" t="s">
        <v>177</v>
      </c>
      <c r="K66" s="409" t="s">
        <v>178</v>
      </c>
      <c r="L66" s="410" t="s">
        <v>179</v>
      </c>
    </row>
    <row r="67" spans="2:13" ht="31.5" customHeight="1" thickBot="1">
      <c r="B67" s="354"/>
      <c r="C67" s="355"/>
      <c r="D67" s="895"/>
      <c r="E67" s="412" t="s">
        <v>180</v>
      </c>
      <c r="F67" s="413" t="s">
        <v>15</v>
      </c>
      <c r="G67" s="413" t="s">
        <v>14</v>
      </c>
      <c r="H67" s="414" t="s">
        <v>19</v>
      </c>
      <c r="I67" s="415" t="s">
        <v>16</v>
      </c>
      <c r="J67" s="413" t="s">
        <v>17</v>
      </c>
      <c r="K67" s="413" t="s">
        <v>18</v>
      </c>
      <c r="L67" s="414" t="s">
        <v>20</v>
      </c>
    </row>
    <row r="68" spans="2:13" ht="30" customHeight="1">
      <c r="B68" s="360"/>
      <c r="C68" s="361"/>
      <c r="D68" s="362" t="s">
        <v>154</v>
      </c>
      <c r="E68" s="363">
        <v>72358</v>
      </c>
      <c r="F68" s="364">
        <v>70671</v>
      </c>
      <c r="G68" s="365">
        <v>67874</v>
      </c>
      <c r="H68" s="366">
        <v>68426</v>
      </c>
      <c r="I68" s="367">
        <v>87542</v>
      </c>
      <c r="J68" s="364">
        <v>79979</v>
      </c>
      <c r="K68" s="365">
        <v>72316</v>
      </c>
      <c r="L68" s="368">
        <v>79732</v>
      </c>
    </row>
    <row r="69" spans="2:13" ht="51" customHeight="1">
      <c r="B69" s="360"/>
      <c r="C69" s="361"/>
      <c r="D69" s="369" t="s">
        <v>155</v>
      </c>
      <c r="E69" s="370">
        <v>82711</v>
      </c>
      <c r="F69" s="371">
        <v>100769</v>
      </c>
      <c r="G69" s="371">
        <v>105681</v>
      </c>
      <c r="H69" s="372">
        <v>124570</v>
      </c>
      <c r="I69" s="373">
        <v>81235</v>
      </c>
      <c r="J69" s="371">
        <v>94692</v>
      </c>
      <c r="K69" s="374">
        <v>101076</v>
      </c>
      <c r="L69" s="375">
        <v>112526</v>
      </c>
    </row>
    <row r="70" spans="2:13" ht="30" customHeight="1">
      <c r="B70" s="360"/>
      <c r="C70" s="361"/>
      <c r="D70" s="369" t="s">
        <v>156</v>
      </c>
      <c r="E70" s="370">
        <v>11852</v>
      </c>
      <c r="F70" s="371">
        <v>12733</v>
      </c>
      <c r="G70" s="371">
        <v>14232</v>
      </c>
      <c r="H70" s="372">
        <v>11509</v>
      </c>
      <c r="I70" s="373">
        <v>10099</v>
      </c>
      <c r="J70" s="371">
        <v>11542</v>
      </c>
      <c r="K70" s="374">
        <v>12425</v>
      </c>
      <c r="L70" s="376">
        <v>10778</v>
      </c>
    </row>
    <row r="71" spans="2:13" ht="30" customHeight="1">
      <c r="B71" s="360"/>
      <c r="C71" s="361"/>
      <c r="D71" s="362" t="s">
        <v>157</v>
      </c>
      <c r="E71" s="370">
        <v>7770</v>
      </c>
      <c r="F71" s="371">
        <v>7383</v>
      </c>
      <c r="G71" s="371">
        <v>8217</v>
      </c>
      <c r="H71" s="372">
        <v>7300</v>
      </c>
      <c r="I71" s="377">
        <v>9016</v>
      </c>
      <c r="J71" s="371">
        <v>9185</v>
      </c>
      <c r="K71" s="374">
        <v>10371</v>
      </c>
      <c r="L71" s="376">
        <v>11123</v>
      </c>
    </row>
    <row r="72" spans="2:13" ht="30" customHeight="1">
      <c r="B72" s="360"/>
      <c r="C72" s="896" t="s">
        <v>158</v>
      </c>
      <c r="D72" s="897"/>
      <c r="E72" s="378">
        <v>174693</v>
      </c>
      <c r="F72" s="379">
        <v>191557</v>
      </c>
      <c r="G72" s="379">
        <v>196006</v>
      </c>
      <c r="H72" s="380">
        <v>211806</v>
      </c>
      <c r="I72" s="381">
        <v>187894</v>
      </c>
      <c r="J72" s="379">
        <v>195400</v>
      </c>
      <c r="K72" s="382">
        <v>196189</v>
      </c>
      <c r="L72" s="383">
        <v>214161</v>
      </c>
      <c r="M72" s="16"/>
    </row>
    <row r="73" spans="2:13" ht="30" customHeight="1">
      <c r="B73" s="360"/>
      <c r="C73" s="898" t="s">
        <v>159</v>
      </c>
      <c r="D73" s="899"/>
      <c r="E73" s="378">
        <v>38633</v>
      </c>
      <c r="F73" s="379">
        <v>39265</v>
      </c>
      <c r="G73" s="379">
        <v>39770</v>
      </c>
      <c r="H73" s="380">
        <v>38531</v>
      </c>
      <c r="I73" s="381">
        <v>39287</v>
      </c>
      <c r="J73" s="379">
        <v>40046</v>
      </c>
      <c r="K73" s="382">
        <v>40732</v>
      </c>
      <c r="L73" s="383">
        <v>40540</v>
      </c>
    </row>
    <row r="74" spans="2:13" ht="30" customHeight="1">
      <c r="B74" s="878" t="s">
        <v>160</v>
      </c>
      <c r="C74" s="897"/>
      <c r="D74" s="897"/>
      <c r="E74" s="384">
        <v>213327</v>
      </c>
      <c r="F74" s="385">
        <v>230823</v>
      </c>
      <c r="G74" s="385">
        <v>235776</v>
      </c>
      <c r="H74" s="386">
        <v>250338</v>
      </c>
      <c r="I74" s="387">
        <v>227181</v>
      </c>
      <c r="J74" s="385">
        <v>235447</v>
      </c>
      <c r="K74" s="388">
        <v>236922</v>
      </c>
      <c r="L74" s="389">
        <v>254701</v>
      </c>
      <c r="M74" s="16"/>
    </row>
    <row r="75" spans="2:13" ht="30" customHeight="1">
      <c r="B75" s="390"/>
      <c r="C75" s="391"/>
      <c r="D75" s="392" t="s">
        <v>161</v>
      </c>
      <c r="E75" s="370">
        <v>34416</v>
      </c>
      <c r="F75" s="374">
        <v>43903</v>
      </c>
      <c r="G75" s="371">
        <v>46774</v>
      </c>
      <c r="H75" s="372">
        <v>46837</v>
      </c>
      <c r="I75" s="373">
        <v>30005</v>
      </c>
      <c r="J75" s="371">
        <v>33270</v>
      </c>
      <c r="K75" s="374">
        <v>35110</v>
      </c>
      <c r="L75" s="375">
        <v>41704</v>
      </c>
    </row>
    <row r="76" spans="2:13" ht="55" customHeight="1">
      <c r="B76" s="360"/>
      <c r="C76" s="361"/>
      <c r="D76" s="393" t="s">
        <v>162</v>
      </c>
      <c r="E76" s="370">
        <v>4776</v>
      </c>
      <c r="F76" s="371">
        <v>5375</v>
      </c>
      <c r="G76" s="371">
        <v>6009</v>
      </c>
      <c r="H76" s="372">
        <v>9658</v>
      </c>
      <c r="I76" s="373">
        <v>10489</v>
      </c>
      <c r="J76" s="371">
        <v>11383</v>
      </c>
      <c r="K76" s="374">
        <v>11020</v>
      </c>
      <c r="L76" s="376">
        <v>9454</v>
      </c>
    </row>
    <row r="77" spans="2:13" ht="30" customHeight="1">
      <c r="B77" s="360"/>
      <c r="C77" s="361"/>
      <c r="D77" s="362" t="s">
        <v>157</v>
      </c>
      <c r="E77" s="370">
        <v>26134</v>
      </c>
      <c r="F77" s="371">
        <v>29475</v>
      </c>
      <c r="G77" s="371">
        <v>28302</v>
      </c>
      <c r="H77" s="372">
        <v>34978</v>
      </c>
      <c r="I77" s="373">
        <v>28965</v>
      </c>
      <c r="J77" s="371">
        <v>29740</v>
      </c>
      <c r="K77" s="374">
        <v>30081</v>
      </c>
      <c r="L77" s="376">
        <v>32477</v>
      </c>
    </row>
    <row r="78" spans="2:13" ht="30" customHeight="1">
      <c r="B78" s="360"/>
      <c r="C78" s="896" t="s">
        <v>163</v>
      </c>
      <c r="D78" s="879"/>
      <c r="E78" s="378">
        <v>65327</v>
      </c>
      <c r="F78" s="379">
        <v>78753</v>
      </c>
      <c r="G78" s="379">
        <v>81086</v>
      </c>
      <c r="H78" s="380">
        <v>91474</v>
      </c>
      <c r="I78" s="381">
        <v>69460</v>
      </c>
      <c r="J78" s="379">
        <v>74394</v>
      </c>
      <c r="K78" s="382">
        <v>76213</v>
      </c>
      <c r="L78" s="383">
        <v>83636</v>
      </c>
    </row>
    <row r="79" spans="2:13" ht="30" customHeight="1">
      <c r="B79" s="360"/>
      <c r="C79" s="391"/>
      <c r="D79" s="392" t="s">
        <v>164</v>
      </c>
      <c r="E79" s="370">
        <v>3690</v>
      </c>
      <c r="F79" s="371">
        <v>3615</v>
      </c>
      <c r="G79" s="371">
        <v>3541</v>
      </c>
      <c r="H79" s="372">
        <v>466</v>
      </c>
      <c r="I79" s="373">
        <v>392</v>
      </c>
      <c r="J79" s="371">
        <v>317</v>
      </c>
      <c r="K79" s="374">
        <v>260</v>
      </c>
      <c r="L79" s="376">
        <v>3202</v>
      </c>
    </row>
    <row r="80" spans="2:13" ht="30" customHeight="1">
      <c r="B80" s="360"/>
      <c r="C80" s="361"/>
      <c r="D80" s="369" t="s">
        <v>157</v>
      </c>
      <c r="E80" s="394">
        <v>32853</v>
      </c>
      <c r="F80" s="395">
        <v>33023</v>
      </c>
      <c r="G80" s="395">
        <v>33227</v>
      </c>
      <c r="H80" s="372">
        <v>31279</v>
      </c>
      <c r="I80" s="373">
        <v>30969</v>
      </c>
      <c r="J80" s="395">
        <v>30882</v>
      </c>
      <c r="K80" s="374">
        <v>31020</v>
      </c>
      <c r="L80" s="376">
        <v>29712</v>
      </c>
    </row>
    <row r="81" spans="1:12" ht="30" customHeight="1">
      <c r="B81" s="360"/>
      <c r="C81" s="896" t="s">
        <v>165</v>
      </c>
      <c r="D81" s="879"/>
      <c r="E81" s="378">
        <v>36543</v>
      </c>
      <c r="F81" s="379">
        <v>36639</v>
      </c>
      <c r="G81" s="379">
        <v>36768</v>
      </c>
      <c r="H81" s="380">
        <v>31745</v>
      </c>
      <c r="I81" s="381">
        <v>31362</v>
      </c>
      <c r="J81" s="379">
        <v>31200</v>
      </c>
      <c r="K81" s="382">
        <v>31280</v>
      </c>
      <c r="L81" s="380">
        <v>32914</v>
      </c>
    </row>
    <row r="82" spans="1:12" ht="30" customHeight="1">
      <c r="B82" s="878" t="s">
        <v>166</v>
      </c>
      <c r="C82" s="879"/>
      <c r="D82" s="879"/>
      <c r="E82" s="384">
        <v>101871</v>
      </c>
      <c r="F82" s="385">
        <v>115393</v>
      </c>
      <c r="G82" s="385">
        <v>117854</v>
      </c>
      <c r="H82" s="386">
        <v>123220</v>
      </c>
      <c r="I82" s="387">
        <v>100822</v>
      </c>
      <c r="J82" s="385">
        <v>105594</v>
      </c>
      <c r="K82" s="388">
        <v>107493</v>
      </c>
      <c r="L82" s="389">
        <v>116551</v>
      </c>
    </row>
    <row r="83" spans="1:12" ht="30" customHeight="1">
      <c r="B83" s="396"/>
      <c r="C83" s="880" t="s">
        <v>167</v>
      </c>
      <c r="D83" s="881"/>
      <c r="E83" s="370">
        <v>112675</v>
      </c>
      <c r="F83" s="371">
        <v>116434</v>
      </c>
      <c r="G83" s="371">
        <v>118738</v>
      </c>
      <c r="H83" s="372">
        <v>126125</v>
      </c>
      <c r="I83" s="373">
        <v>124672</v>
      </c>
      <c r="J83" s="371">
        <v>127743</v>
      </c>
      <c r="K83" s="374">
        <v>127895</v>
      </c>
      <c r="L83" s="375">
        <v>135230</v>
      </c>
    </row>
    <row r="84" spans="1:12" ht="39.75" customHeight="1">
      <c r="B84" s="360"/>
      <c r="C84" s="882" t="s">
        <v>168</v>
      </c>
      <c r="D84" s="883"/>
      <c r="E84" s="370">
        <v>-4181</v>
      </c>
      <c r="F84" s="397">
        <v>-4078</v>
      </c>
      <c r="G84" s="371">
        <v>-4016</v>
      </c>
      <c r="H84" s="372">
        <v>-2443</v>
      </c>
      <c r="I84" s="373">
        <v>-1983</v>
      </c>
      <c r="J84" s="371">
        <v>-1701</v>
      </c>
      <c r="K84" s="374">
        <v>-1538</v>
      </c>
      <c r="L84" s="375">
        <v>-488</v>
      </c>
    </row>
    <row r="85" spans="1:12" ht="30" customHeight="1">
      <c r="B85" s="360"/>
      <c r="C85" s="884" t="s">
        <v>169</v>
      </c>
      <c r="D85" s="885"/>
      <c r="E85" s="370">
        <v>2961</v>
      </c>
      <c r="F85" s="371">
        <v>3073</v>
      </c>
      <c r="G85" s="371">
        <v>3199</v>
      </c>
      <c r="H85" s="372">
        <v>3435</v>
      </c>
      <c r="I85" s="373">
        <v>3670</v>
      </c>
      <c r="J85" s="371">
        <v>3810</v>
      </c>
      <c r="K85" s="374">
        <v>3071</v>
      </c>
      <c r="L85" s="375">
        <v>3407</v>
      </c>
    </row>
    <row r="86" spans="1:12" ht="30" customHeight="1">
      <c r="B86" s="878" t="s">
        <v>170</v>
      </c>
      <c r="C86" s="879"/>
      <c r="D86" s="879"/>
      <c r="E86" s="384">
        <v>111455</v>
      </c>
      <c r="F86" s="385">
        <v>115429</v>
      </c>
      <c r="G86" s="385">
        <v>117921</v>
      </c>
      <c r="H86" s="386">
        <v>127117</v>
      </c>
      <c r="I86" s="387">
        <v>126359</v>
      </c>
      <c r="J86" s="385">
        <v>129852</v>
      </c>
      <c r="K86" s="388">
        <v>129428</v>
      </c>
      <c r="L86" s="389">
        <v>138149</v>
      </c>
    </row>
    <row r="87" spans="1:12" ht="30" customHeight="1" thickBot="1">
      <c r="B87" s="886" t="s">
        <v>171</v>
      </c>
      <c r="C87" s="887"/>
      <c r="D87" s="887"/>
      <c r="E87" s="398">
        <v>213327</v>
      </c>
      <c r="F87" s="399">
        <v>230823</v>
      </c>
      <c r="G87" s="399">
        <v>235776</v>
      </c>
      <c r="H87" s="400">
        <v>250338</v>
      </c>
      <c r="I87" s="401">
        <v>227181</v>
      </c>
      <c r="J87" s="399">
        <v>235447</v>
      </c>
      <c r="K87" s="402">
        <v>236922</v>
      </c>
      <c r="L87" s="403">
        <v>254701</v>
      </c>
    </row>
    <row r="88" spans="1:12">
      <c r="B88" s="404"/>
      <c r="C88" s="404"/>
      <c r="D88" s="404"/>
      <c r="E88" s="405"/>
      <c r="F88" s="405"/>
      <c r="G88" s="405"/>
      <c r="H88" s="405"/>
    </row>
    <row r="89" spans="1:12">
      <c r="B89" s="343" t="s">
        <v>172</v>
      </c>
      <c r="F89" s="344" t="s">
        <v>173</v>
      </c>
    </row>
    <row r="90" spans="1:12" s="10" customFormat="1">
      <c r="A90" s="406"/>
      <c r="B90" s="406" t="s">
        <v>5</v>
      </c>
      <c r="C90" s="406"/>
      <c r="D90" s="406"/>
      <c r="E90" s="407"/>
      <c r="F90" s="407"/>
      <c r="G90" s="407"/>
      <c r="H90" s="407"/>
      <c r="I90" s="407"/>
      <c r="J90" s="407"/>
      <c r="K90" s="407"/>
      <c r="L90" s="407"/>
    </row>
    <row r="92" spans="1:12">
      <c r="B92" s="343" t="s">
        <v>123</v>
      </c>
    </row>
    <row r="93" spans="1:12">
      <c r="B93" s="406" t="s">
        <v>0</v>
      </c>
    </row>
    <row r="94" spans="1:12" ht="14" thickBot="1"/>
    <row r="95" spans="1:12" ht="34.5" customHeight="1">
      <c r="B95" s="888" t="s">
        <v>148</v>
      </c>
      <c r="C95" s="889"/>
      <c r="D95" s="889"/>
      <c r="E95" s="900" t="s">
        <v>181</v>
      </c>
      <c r="F95" s="901"/>
      <c r="G95" s="901"/>
      <c r="H95" s="902"/>
      <c r="I95" s="903" t="s">
        <v>182</v>
      </c>
      <c r="J95" s="901"/>
      <c r="K95" s="901"/>
      <c r="L95" s="902"/>
    </row>
    <row r="96" spans="1:12" ht="19.5" customHeight="1">
      <c r="B96" s="348"/>
      <c r="C96" s="349"/>
      <c r="D96" s="894" t="s">
        <v>96</v>
      </c>
      <c r="E96" s="408" t="s">
        <v>176</v>
      </c>
      <c r="F96" s="409" t="s">
        <v>177</v>
      </c>
      <c r="G96" s="409" t="s">
        <v>178</v>
      </c>
      <c r="H96" s="410" t="s">
        <v>179</v>
      </c>
      <c r="I96" s="411" t="s">
        <v>176</v>
      </c>
      <c r="J96" s="409" t="s">
        <v>177</v>
      </c>
      <c r="K96" s="409" t="s">
        <v>178</v>
      </c>
      <c r="L96" s="410" t="s">
        <v>179</v>
      </c>
    </row>
    <row r="97" spans="2:13" ht="31.5" customHeight="1" thickBot="1">
      <c r="B97" s="354"/>
      <c r="C97" s="355"/>
      <c r="D97" s="895"/>
      <c r="E97" s="412" t="s">
        <v>183</v>
      </c>
      <c r="F97" s="413" t="s">
        <v>184</v>
      </c>
      <c r="G97" s="413" t="s">
        <v>185</v>
      </c>
      <c r="H97" s="414" t="s">
        <v>186</v>
      </c>
      <c r="I97" s="415" t="s">
        <v>187</v>
      </c>
      <c r="J97" s="413" t="s">
        <v>188</v>
      </c>
      <c r="K97" s="413" t="s">
        <v>189</v>
      </c>
      <c r="L97" s="414" t="s">
        <v>190</v>
      </c>
    </row>
    <row r="98" spans="2:13" ht="30" customHeight="1">
      <c r="B98" s="360"/>
      <c r="C98" s="361"/>
      <c r="D98" s="362" t="s">
        <v>154</v>
      </c>
      <c r="E98" s="363">
        <v>73716</v>
      </c>
      <c r="F98" s="364">
        <v>66416</v>
      </c>
      <c r="G98" s="365">
        <v>54251</v>
      </c>
      <c r="H98" s="366">
        <v>54354.014999999999</v>
      </c>
      <c r="I98" s="367">
        <v>67948</v>
      </c>
      <c r="J98" s="364">
        <v>63987</v>
      </c>
      <c r="K98" s="365">
        <v>53496</v>
      </c>
      <c r="L98" s="368">
        <v>58321</v>
      </c>
    </row>
    <row r="99" spans="2:13" ht="30" customHeight="1">
      <c r="B99" s="360"/>
      <c r="C99" s="361"/>
      <c r="D99" s="369" t="s">
        <v>191</v>
      </c>
      <c r="E99" s="370">
        <v>67874</v>
      </c>
      <c r="F99" s="371">
        <v>82921</v>
      </c>
      <c r="G99" s="371">
        <v>85621</v>
      </c>
      <c r="H99" s="372">
        <v>107160.375</v>
      </c>
      <c r="I99" s="373">
        <v>74068</v>
      </c>
      <c r="J99" s="371">
        <v>87548</v>
      </c>
      <c r="K99" s="374">
        <v>97752</v>
      </c>
      <c r="L99" s="375">
        <v>113086</v>
      </c>
    </row>
    <row r="100" spans="2:13" ht="30" customHeight="1">
      <c r="B100" s="360"/>
      <c r="C100" s="361"/>
      <c r="D100" s="369" t="s">
        <v>156</v>
      </c>
      <c r="E100" s="370">
        <v>10496</v>
      </c>
      <c r="F100" s="371">
        <v>12629</v>
      </c>
      <c r="G100" s="371">
        <v>18551</v>
      </c>
      <c r="H100" s="372">
        <v>13181</v>
      </c>
      <c r="I100" s="373">
        <v>15609</v>
      </c>
      <c r="J100" s="371">
        <v>14689</v>
      </c>
      <c r="K100" s="374">
        <v>15022</v>
      </c>
      <c r="L100" s="376">
        <v>13158</v>
      </c>
    </row>
    <row r="101" spans="2:13" ht="30" customHeight="1">
      <c r="B101" s="360"/>
      <c r="C101" s="361"/>
      <c r="D101" s="362" t="s">
        <v>157</v>
      </c>
      <c r="E101" s="370">
        <v>5771</v>
      </c>
      <c r="F101" s="371">
        <v>5410</v>
      </c>
      <c r="G101" s="371">
        <v>6374</v>
      </c>
      <c r="H101" s="372">
        <v>6340.2</v>
      </c>
      <c r="I101" s="377">
        <v>7407</v>
      </c>
      <c r="J101" s="371">
        <v>6906</v>
      </c>
      <c r="K101" s="374">
        <v>7689</v>
      </c>
      <c r="L101" s="376">
        <v>7282</v>
      </c>
    </row>
    <row r="102" spans="2:13" ht="30" customHeight="1">
      <c r="B102" s="360"/>
      <c r="C102" s="896" t="s">
        <v>158</v>
      </c>
      <c r="D102" s="897"/>
      <c r="E102" s="378">
        <v>157858</v>
      </c>
      <c r="F102" s="379">
        <v>167378</v>
      </c>
      <c r="G102" s="379">
        <v>164798</v>
      </c>
      <c r="H102" s="380">
        <v>181036.30499999999</v>
      </c>
      <c r="I102" s="381">
        <v>165034</v>
      </c>
      <c r="J102" s="379">
        <v>173131</v>
      </c>
      <c r="K102" s="382">
        <v>173960</v>
      </c>
      <c r="L102" s="383">
        <v>191847</v>
      </c>
      <c r="M102" s="16"/>
    </row>
    <row r="103" spans="2:13" ht="30" customHeight="1">
      <c r="B103" s="360"/>
      <c r="C103" s="898" t="s">
        <v>159</v>
      </c>
      <c r="D103" s="899"/>
      <c r="E103" s="378">
        <v>33176</v>
      </c>
      <c r="F103" s="379">
        <v>33038</v>
      </c>
      <c r="G103" s="379">
        <v>33718</v>
      </c>
      <c r="H103" s="380">
        <v>35134</v>
      </c>
      <c r="I103" s="381">
        <v>36373</v>
      </c>
      <c r="J103" s="379">
        <v>36362</v>
      </c>
      <c r="K103" s="382">
        <v>36470</v>
      </c>
      <c r="L103" s="383">
        <v>38397</v>
      </c>
    </row>
    <row r="104" spans="2:13" ht="30" customHeight="1">
      <c r="B104" s="878" t="s">
        <v>160</v>
      </c>
      <c r="C104" s="897"/>
      <c r="D104" s="897"/>
      <c r="E104" s="384">
        <v>191034</v>
      </c>
      <c r="F104" s="385">
        <v>200417</v>
      </c>
      <c r="G104" s="385">
        <v>198516</v>
      </c>
      <c r="H104" s="386">
        <v>216171.008</v>
      </c>
      <c r="I104" s="387">
        <v>201408</v>
      </c>
      <c r="J104" s="385">
        <v>209493</v>
      </c>
      <c r="K104" s="388">
        <v>210431</v>
      </c>
      <c r="L104" s="389">
        <v>230244</v>
      </c>
      <c r="M104" s="16"/>
    </row>
    <row r="105" spans="2:13" ht="30" customHeight="1">
      <c r="B105" s="390"/>
      <c r="C105" s="391"/>
      <c r="D105" s="392" t="s">
        <v>161</v>
      </c>
      <c r="E105" s="370">
        <v>27820</v>
      </c>
      <c r="F105" s="374">
        <v>32532</v>
      </c>
      <c r="G105" s="371">
        <v>34131</v>
      </c>
      <c r="H105" s="372">
        <v>41082.271999999997</v>
      </c>
      <c r="I105" s="373">
        <v>31209</v>
      </c>
      <c r="J105" s="371">
        <v>36289</v>
      </c>
      <c r="K105" s="374">
        <v>36536</v>
      </c>
      <c r="L105" s="375">
        <v>43108</v>
      </c>
    </row>
    <row r="106" spans="2:13" ht="55" customHeight="1">
      <c r="B106" s="360"/>
      <c r="C106" s="361"/>
      <c r="D106" s="393" t="s">
        <v>162</v>
      </c>
      <c r="E106" s="370">
        <v>6645</v>
      </c>
      <c r="F106" s="371">
        <v>6864</v>
      </c>
      <c r="G106" s="371">
        <v>6023</v>
      </c>
      <c r="H106" s="372">
        <v>2515</v>
      </c>
      <c r="I106" s="373">
        <v>2911</v>
      </c>
      <c r="J106" s="371">
        <v>3624</v>
      </c>
      <c r="K106" s="374">
        <v>4222</v>
      </c>
      <c r="L106" s="376">
        <v>4930</v>
      </c>
    </row>
    <row r="107" spans="2:13" ht="30" customHeight="1">
      <c r="B107" s="360"/>
      <c r="C107" s="361"/>
      <c r="D107" s="362" t="s">
        <v>157</v>
      </c>
      <c r="E107" s="370">
        <v>23905</v>
      </c>
      <c r="F107" s="371">
        <v>25949</v>
      </c>
      <c r="G107" s="371">
        <v>22134</v>
      </c>
      <c r="H107" s="372">
        <v>28730.19</v>
      </c>
      <c r="I107" s="373">
        <v>25597</v>
      </c>
      <c r="J107" s="371">
        <v>24708</v>
      </c>
      <c r="K107" s="374">
        <v>25328</v>
      </c>
      <c r="L107" s="376">
        <v>32089</v>
      </c>
    </row>
    <row r="108" spans="2:13" ht="30" customHeight="1">
      <c r="B108" s="360"/>
      <c r="C108" s="896" t="s">
        <v>163</v>
      </c>
      <c r="D108" s="879"/>
      <c r="E108" s="378">
        <v>58371</v>
      </c>
      <c r="F108" s="379">
        <v>65347</v>
      </c>
      <c r="G108" s="379">
        <v>62288</v>
      </c>
      <c r="H108" s="380">
        <v>72328.28</v>
      </c>
      <c r="I108" s="381">
        <v>59718</v>
      </c>
      <c r="J108" s="379">
        <v>64622</v>
      </c>
      <c r="K108" s="382">
        <v>66087</v>
      </c>
      <c r="L108" s="383">
        <v>80128</v>
      </c>
    </row>
    <row r="109" spans="2:13" ht="30" customHeight="1">
      <c r="B109" s="360"/>
      <c r="C109" s="391"/>
      <c r="D109" s="392" t="s">
        <v>164</v>
      </c>
      <c r="E109" s="370">
        <v>800</v>
      </c>
      <c r="F109" s="371">
        <v>757</v>
      </c>
      <c r="G109" s="371">
        <v>954</v>
      </c>
      <c r="H109" s="372">
        <v>3896.4670000000001</v>
      </c>
      <c r="I109" s="373">
        <v>3838</v>
      </c>
      <c r="J109" s="371">
        <v>3913</v>
      </c>
      <c r="K109" s="374">
        <v>3839</v>
      </c>
      <c r="L109" s="376">
        <v>3764</v>
      </c>
    </row>
    <row r="110" spans="2:13" ht="30" customHeight="1">
      <c r="B110" s="360"/>
      <c r="C110" s="361"/>
      <c r="D110" s="369" t="s">
        <v>157</v>
      </c>
      <c r="E110" s="394">
        <v>32084</v>
      </c>
      <c r="F110" s="395">
        <v>32087</v>
      </c>
      <c r="G110" s="395">
        <v>32226</v>
      </c>
      <c r="H110" s="372">
        <v>32338.183000000001</v>
      </c>
      <c r="I110" s="373">
        <v>32063</v>
      </c>
      <c r="J110" s="395">
        <v>32042</v>
      </c>
      <c r="K110" s="374">
        <v>31929</v>
      </c>
      <c r="L110" s="376">
        <v>32841</v>
      </c>
    </row>
    <row r="111" spans="2:13" ht="30" customHeight="1">
      <c r="B111" s="360"/>
      <c r="C111" s="896" t="s">
        <v>165</v>
      </c>
      <c r="D111" s="879"/>
      <c r="E111" s="378">
        <v>32884</v>
      </c>
      <c r="F111" s="379">
        <v>32844</v>
      </c>
      <c r="G111" s="379">
        <v>33181</v>
      </c>
      <c r="H111" s="380">
        <v>36234</v>
      </c>
      <c r="I111" s="381">
        <v>35901</v>
      </c>
      <c r="J111" s="379">
        <v>35956</v>
      </c>
      <c r="K111" s="382">
        <v>35769</v>
      </c>
      <c r="L111" s="380">
        <v>36605</v>
      </c>
    </row>
    <row r="112" spans="2:13" ht="30" customHeight="1">
      <c r="B112" s="878" t="s">
        <v>166</v>
      </c>
      <c r="C112" s="879"/>
      <c r="D112" s="879"/>
      <c r="E112" s="384">
        <v>91255</v>
      </c>
      <c r="F112" s="385">
        <v>98191</v>
      </c>
      <c r="G112" s="385">
        <v>95469</v>
      </c>
      <c r="H112" s="386">
        <v>108562</v>
      </c>
      <c r="I112" s="387">
        <v>95620</v>
      </c>
      <c r="J112" s="385">
        <v>100578</v>
      </c>
      <c r="K112" s="388">
        <v>101856</v>
      </c>
      <c r="L112" s="389">
        <v>116734</v>
      </c>
    </row>
    <row r="113" spans="1:12" ht="30" customHeight="1">
      <c r="B113" s="396"/>
      <c r="C113" s="880" t="s">
        <v>167</v>
      </c>
      <c r="D113" s="881"/>
      <c r="E113" s="370">
        <v>101815</v>
      </c>
      <c r="F113" s="371">
        <v>103936</v>
      </c>
      <c r="G113" s="371">
        <v>104434</v>
      </c>
      <c r="H113" s="372">
        <v>109022</v>
      </c>
      <c r="I113" s="373">
        <v>107058</v>
      </c>
      <c r="J113" s="371">
        <v>109955</v>
      </c>
      <c r="K113" s="374">
        <v>109363</v>
      </c>
      <c r="L113" s="375">
        <v>114488</v>
      </c>
    </row>
    <row r="114" spans="1:12" ht="39.75" customHeight="1">
      <c r="B114" s="360"/>
      <c r="C114" s="882" t="s">
        <v>168</v>
      </c>
      <c r="D114" s="883"/>
      <c r="E114" s="370">
        <v>-4306</v>
      </c>
      <c r="F114" s="397">
        <v>-4211</v>
      </c>
      <c r="G114" s="371">
        <v>-4014</v>
      </c>
      <c r="H114" s="372">
        <v>-4134</v>
      </c>
      <c r="I114" s="373">
        <v>-3975</v>
      </c>
      <c r="J114" s="371">
        <v>-3836</v>
      </c>
      <c r="K114" s="374">
        <v>-3682</v>
      </c>
      <c r="L114" s="375">
        <v>-4121</v>
      </c>
    </row>
    <row r="115" spans="1:12" ht="30" customHeight="1">
      <c r="B115" s="360"/>
      <c r="C115" s="884" t="s">
        <v>169</v>
      </c>
      <c r="D115" s="885"/>
      <c r="E115" s="370">
        <v>2269</v>
      </c>
      <c r="F115" s="371">
        <v>2500</v>
      </c>
      <c r="G115" s="371">
        <v>2626</v>
      </c>
      <c r="H115" s="372">
        <v>2719</v>
      </c>
      <c r="I115" s="373">
        <v>2704</v>
      </c>
      <c r="J115" s="371">
        <v>2796</v>
      </c>
      <c r="K115" s="374">
        <v>2894</v>
      </c>
      <c r="L115" s="375">
        <v>3143</v>
      </c>
    </row>
    <row r="116" spans="1:12" ht="30" customHeight="1">
      <c r="B116" s="878" t="s">
        <v>170</v>
      </c>
      <c r="C116" s="879"/>
      <c r="D116" s="879"/>
      <c r="E116" s="384">
        <v>99778</v>
      </c>
      <c r="F116" s="385">
        <v>102225</v>
      </c>
      <c r="G116" s="385">
        <v>103046</v>
      </c>
      <c r="H116" s="386">
        <v>107608.07799999999</v>
      </c>
      <c r="I116" s="387">
        <v>105787</v>
      </c>
      <c r="J116" s="385">
        <v>108915</v>
      </c>
      <c r="K116" s="388">
        <v>108574</v>
      </c>
      <c r="L116" s="389">
        <v>113510</v>
      </c>
    </row>
    <row r="117" spans="1:12" ht="30" customHeight="1" thickBot="1">
      <c r="B117" s="886" t="s">
        <v>171</v>
      </c>
      <c r="C117" s="887"/>
      <c r="D117" s="887"/>
      <c r="E117" s="398">
        <v>191034</v>
      </c>
      <c r="F117" s="399">
        <v>200417</v>
      </c>
      <c r="G117" s="399">
        <v>198516</v>
      </c>
      <c r="H117" s="400">
        <v>216171.008</v>
      </c>
      <c r="I117" s="401">
        <v>201408</v>
      </c>
      <c r="J117" s="399">
        <v>209493</v>
      </c>
      <c r="K117" s="402">
        <v>210431</v>
      </c>
      <c r="L117" s="403">
        <v>230244</v>
      </c>
    </row>
    <row r="118" spans="1:12">
      <c r="B118" s="404"/>
      <c r="C118" s="404"/>
      <c r="D118" s="404"/>
      <c r="E118" s="405"/>
      <c r="F118" s="405"/>
      <c r="G118" s="405"/>
      <c r="H118" s="405"/>
    </row>
    <row r="119" spans="1:12">
      <c r="B119" s="343" t="s">
        <v>172</v>
      </c>
      <c r="F119" s="344" t="s">
        <v>173</v>
      </c>
    </row>
    <row r="120" spans="1:12" s="10" customFormat="1">
      <c r="A120" s="406"/>
      <c r="B120" s="406" t="s">
        <v>5</v>
      </c>
      <c r="C120" s="406"/>
      <c r="D120" s="406"/>
      <c r="E120" s="407"/>
      <c r="F120" s="407"/>
      <c r="G120" s="407"/>
      <c r="H120" s="407"/>
      <c r="I120" s="407"/>
      <c r="J120" s="407"/>
      <c r="K120" s="407"/>
      <c r="L120" s="407"/>
    </row>
    <row r="122" spans="1:12">
      <c r="B122" s="343" t="s">
        <v>123</v>
      </c>
    </row>
    <row r="123" spans="1:12">
      <c r="B123" s="406" t="s">
        <v>0</v>
      </c>
    </row>
    <row r="124" spans="1:12" ht="14" thickBot="1"/>
    <row r="125" spans="1:12" ht="34.5" customHeight="1">
      <c r="B125" s="888" t="s">
        <v>148</v>
      </c>
      <c r="C125" s="889"/>
      <c r="D125" s="889"/>
      <c r="E125" s="900" t="s">
        <v>192</v>
      </c>
      <c r="F125" s="901"/>
      <c r="G125" s="901"/>
      <c r="H125" s="902"/>
      <c r="I125" s="903" t="s">
        <v>193</v>
      </c>
      <c r="J125" s="901"/>
      <c r="K125" s="901"/>
      <c r="L125" s="902"/>
    </row>
    <row r="126" spans="1:12" ht="19.5" customHeight="1">
      <c r="B126" s="348"/>
      <c r="C126" s="349"/>
      <c r="D126" s="894" t="s">
        <v>96</v>
      </c>
      <c r="E126" s="408" t="s">
        <v>176</v>
      </c>
      <c r="F126" s="409" t="s">
        <v>177</v>
      </c>
      <c r="G126" s="409" t="s">
        <v>178</v>
      </c>
      <c r="H126" s="410" t="s">
        <v>179</v>
      </c>
      <c r="I126" s="411" t="s">
        <v>176</v>
      </c>
      <c r="J126" s="409" t="s">
        <v>177</v>
      </c>
      <c r="K126" s="409" t="s">
        <v>178</v>
      </c>
      <c r="L126" s="410" t="s">
        <v>179</v>
      </c>
    </row>
    <row r="127" spans="1:12" ht="31.5" customHeight="1" thickBot="1">
      <c r="B127" s="354"/>
      <c r="C127" s="355"/>
      <c r="D127" s="895"/>
      <c r="E127" s="412" t="s">
        <v>194</v>
      </c>
      <c r="F127" s="413" t="s">
        <v>195</v>
      </c>
      <c r="G127" s="413" t="s">
        <v>196</v>
      </c>
      <c r="H127" s="414" t="s">
        <v>197</v>
      </c>
      <c r="I127" s="415" t="s">
        <v>198</v>
      </c>
      <c r="J127" s="413" t="s">
        <v>199</v>
      </c>
      <c r="K127" s="413" t="s">
        <v>200</v>
      </c>
      <c r="L127" s="414" t="s">
        <v>201</v>
      </c>
    </row>
    <row r="128" spans="1:12" ht="30" customHeight="1">
      <c r="B128" s="360"/>
      <c r="C128" s="361"/>
      <c r="D128" s="362" t="s">
        <v>154</v>
      </c>
      <c r="E128" s="363">
        <v>60346</v>
      </c>
      <c r="F128" s="364">
        <v>60237</v>
      </c>
      <c r="G128" s="365">
        <v>56599</v>
      </c>
      <c r="H128" s="366">
        <v>59648</v>
      </c>
      <c r="I128" s="367">
        <v>74494</v>
      </c>
      <c r="J128" s="364">
        <v>69205</v>
      </c>
      <c r="K128" s="365">
        <v>59127</v>
      </c>
      <c r="L128" s="368">
        <v>57281</v>
      </c>
    </row>
    <row r="129" spans="2:12" ht="30" customHeight="1">
      <c r="B129" s="360"/>
      <c r="C129" s="361"/>
      <c r="D129" s="369" t="s">
        <v>191</v>
      </c>
      <c r="E129" s="370">
        <v>65995</v>
      </c>
      <c r="F129" s="371">
        <v>74921</v>
      </c>
      <c r="G129" s="371">
        <v>76731</v>
      </c>
      <c r="H129" s="372">
        <v>91152</v>
      </c>
      <c r="I129" s="373">
        <v>59868</v>
      </c>
      <c r="J129" s="371">
        <v>75834</v>
      </c>
      <c r="K129" s="374">
        <v>82511</v>
      </c>
      <c r="L129" s="375">
        <v>104405</v>
      </c>
    </row>
    <row r="130" spans="2:12" ht="30" customHeight="1">
      <c r="B130" s="360"/>
      <c r="C130" s="361"/>
      <c r="D130" s="369" t="s">
        <v>156</v>
      </c>
      <c r="E130" s="370">
        <v>11401</v>
      </c>
      <c r="F130" s="371">
        <v>10991</v>
      </c>
      <c r="G130" s="371">
        <v>12149</v>
      </c>
      <c r="H130" s="372">
        <v>8495</v>
      </c>
      <c r="I130" s="373">
        <v>9473</v>
      </c>
      <c r="J130" s="371">
        <v>10202</v>
      </c>
      <c r="K130" s="374">
        <v>11731</v>
      </c>
      <c r="L130" s="376">
        <v>8237</v>
      </c>
    </row>
    <row r="131" spans="2:12" ht="30" customHeight="1">
      <c r="B131" s="360"/>
      <c r="C131" s="361"/>
      <c r="D131" s="362" t="s">
        <v>157</v>
      </c>
      <c r="E131" s="370">
        <v>11479</v>
      </c>
      <c r="F131" s="371">
        <v>10815</v>
      </c>
      <c r="G131" s="371">
        <v>10625</v>
      </c>
      <c r="H131" s="372">
        <v>9704</v>
      </c>
      <c r="I131" s="377">
        <v>10208</v>
      </c>
      <c r="J131" s="371">
        <v>9439</v>
      </c>
      <c r="K131" s="374">
        <v>9924</v>
      </c>
      <c r="L131" s="376">
        <v>9817</v>
      </c>
    </row>
    <row r="132" spans="2:12" ht="30" customHeight="1">
      <c r="B132" s="360"/>
      <c r="C132" s="896" t="s">
        <v>158</v>
      </c>
      <c r="D132" s="897"/>
      <c r="E132" s="378">
        <v>149222</v>
      </c>
      <c r="F132" s="379">
        <v>156966</v>
      </c>
      <c r="G132" s="379">
        <v>156105</v>
      </c>
      <c r="H132" s="380">
        <v>168999</v>
      </c>
      <c r="I132" s="381">
        <v>154043</v>
      </c>
      <c r="J132" s="379">
        <v>164681</v>
      </c>
      <c r="K132" s="382">
        <v>163296</v>
      </c>
      <c r="L132" s="383">
        <v>179742</v>
      </c>
    </row>
    <row r="133" spans="2:12" ht="30" customHeight="1">
      <c r="B133" s="360"/>
      <c r="C133" s="898" t="s">
        <v>159</v>
      </c>
      <c r="D133" s="899"/>
      <c r="E133" s="378">
        <v>28391</v>
      </c>
      <c r="F133" s="379">
        <v>28070</v>
      </c>
      <c r="G133" s="379">
        <v>27900</v>
      </c>
      <c r="H133" s="380">
        <v>28469</v>
      </c>
      <c r="I133" s="381">
        <v>28238</v>
      </c>
      <c r="J133" s="379">
        <v>28198</v>
      </c>
      <c r="K133" s="382">
        <v>28131</v>
      </c>
      <c r="L133" s="383">
        <v>28308</v>
      </c>
    </row>
    <row r="134" spans="2:12" ht="30" customHeight="1">
      <c r="B134" s="878" t="s">
        <v>160</v>
      </c>
      <c r="C134" s="897"/>
      <c r="D134" s="897"/>
      <c r="E134" s="384">
        <v>177613</v>
      </c>
      <c r="F134" s="385">
        <v>185036</v>
      </c>
      <c r="G134" s="385">
        <v>184006</v>
      </c>
      <c r="H134" s="386">
        <v>197469</v>
      </c>
      <c r="I134" s="387">
        <v>182281</v>
      </c>
      <c r="J134" s="385">
        <v>192879</v>
      </c>
      <c r="K134" s="388">
        <v>191427</v>
      </c>
      <c r="L134" s="389">
        <v>208050</v>
      </c>
    </row>
    <row r="135" spans="2:12" ht="30" customHeight="1">
      <c r="B135" s="390"/>
      <c r="C135" s="391"/>
      <c r="D135" s="392" t="s">
        <v>161</v>
      </c>
      <c r="E135" s="370">
        <v>24871</v>
      </c>
      <c r="F135" s="374">
        <v>31002</v>
      </c>
      <c r="G135" s="371">
        <v>30200</v>
      </c>
      <c r="H135" s="372">
        <v>36474</v>
      </c>
      <c r="I135" s="373">
        <v>26229</v>
      </c>
      <c r="J135" s="371">
        <v>32361</v>
      </c>
      <c r="K135" s="374">
        <v>32235</v>
      </c>
      <c r="L135" s="375">
        <v>40302</v>
      </c>
    </row>
    <row r="136" spans="2:12" ht="55" customHeight="1">
      <c r="B136" s="360"/>
      <c r="C136" s="361"/>
      <c r="D136" s="393" t="s">
        <v>162</v>
      </c>
      <c r="E136" s="370">
        <v>4550</v>
      </c>
      <c r="F136" s="371">
        <v>4470</v>
      </c>
      <c r="G136" s="371">
        <v>4379</v>
      </c>
      <c r="H136" s="372">
        <v>4241</v>
      </c>
      <c r="I136" s="373">
        <v>3685</v>
      </c>
      <c r="J136" s="371">
        <v>4252</v>
      </c>
      <c r="K136" s="374">
        <v>4188</v>
      </c>
      <c r="L136" s="376">
        <v>7257</v>
      </c>
    </row>
    <row r="137" spans="2:12" ht="30" customHeight="1">
      <c r="B137" s="360"/>
      <c r="C137" s="361"/>
      <c r="D137" s="362" t="s">
        <v>157</v>
      </c>
      <c r="E137" s="370">
        <v>21048</v>
      </c>
      <c r="F137" s="371">
        <v>20849</v>
      </c>
      <c r="G137" s="371">
        <v>21301</v>
      </c>
      <c r="H137" s="372">
        <v>22783</v>
      </c>
      <c r="I137" s="373">
        <v>20536</v>
      </c>
      <c r="J137" s="371">
        <v>22067</v>
      </c>
      <c r="K137" s="374">
        <v>21091</v>
      </c>
      <c r="L137" s="376">
        <v>25313</v>
      </c>
    </row>
    <row r="138" spans="2:12" ht="30" customHeight="1">
      <c r="B138" s="360"/>
      <c r="C138" s="896" t="s">
        <v>163</v>
      </c>
      <c r="D138" s="879"/>
      <c r="E138" s="378">
        <v>50468</v>
      </c>
      <c r="F138" s="379">
        <v>56323</v>
      </c>
      <c r="G138" s="379">
        <v>55881</v>
      </c>
      <c r="H138" s="380">
        <v>63498</v>
      </c>
      <c r="I138" s="381">
        <v>50452</v>
      </c>
      <c r="J138" s="379">
        <v>58681</v>
      </c>
      <c r="K138" s="382">
        <v>57515</v>
      </c>
      <c r="L138" s="383">
        <v>72874</v>
      </c>
    </row>
    <row r="139" spans="2:12" ht="30" customHeight="1">
      <c r="B139" s="360"/>
      <c r="C139" s="391"/>
      <c r="D139" s="392" t="s">
        <v>164</v>
      </c>
      <c r="E139" s="370">
        <v>4142</v>
      </c>
      <c r="F139" s="371">
        <v>4100</v>
      </c>
      <c r="G139" s="371">
        <v>4057</v>
      </c>
      <c r="H139" s="372">
        <v>4014</v>
      </c>
      <c r="I139" s="373">
        <v>3971</v>
      </c>
      <c r="J139" s="371">
        <v>3928</v>
      </c>
      <c r="K139" s="374">
        <v>3885</v>
      </c>
      <c r="L139" s="375">
        <v>842</v>
      </c>
    </row>
    <row r="140" spans="2:12" ht="30" customHeight="1">
      <c r="B140" s="360"/>
      <c r="C140" s="361"/>
      <c r="D140" s="369" t="s">
        <v>157</v>
      </c>
      <c r="E140" s="394">
        <v>30742</v>
      </c>
      <c r="F140" s="395">
        <v>30831</v>
      </c>
      <c r="G140" s="395">
        <v>30804</v>
      </c>
      <c r="H140" s="372">
        <v>33282</v>
      </c>
      <c r="I140" s="373">
        <v>33443</v>
      </c>
      <c r="J140" s="395">
        <v>33405</v>
      </c>
      <c r="K140" s="374">
        <v>33351</v>
      </c>
      <c r="L140" s="376">
        <v>32601.476999999999</v>
      </c>
    </row>
    <row r="141" spans="2:12" ht="30" customHeight="1">
      <c r="B141" s="360"/>
      <c r="C141" s="896" t="s">
        <v>165</v>
      </c>
      <c r="D141" s="879"/>
      <c r="E141" s="378">
        <v>34885</v>
      </c>
      <c r="F141" s="379">
        <v>34931</v>
      </c>
      <c r="G141" s="379">
        <v>34861</v>
      </c>
      <c r="H141" s="380">
        <v>37296</v>
      </c>
      <c r="I141" s="381">
        <v>37414</v>
      </c>
      <c r="J141" s="379">
        <v>37333</v>
      </c>
      <c r="K141" s="382">
        <v>37236</v>
      </c>
      <c r="L141" s="383">
        <v>33444</v>
      </c>
    </row>
    <row r="142" spans="2:12" ht="30" customHeight="1">
      <c r="B142" s="878" t="s">
        <v>166</v>
      </c>
      <c r="C142" s="879"/>
      <c r="D142" s="879"/>
      <c r="E142" s="384">
        <v>85354</v>
      </c>
      <c r="F142" s="385">
        <v>91254</v>
      </c>
      <c r="G142" s="385">
        <v>90743</v>
      </c>
      <c r="H142" s="386">
        <v>100795</v>
      </c>
      <c r="I142" s="387">
        <v>87867</v>
      </c>
      <c r="J142" s="385">
        <v>96015</v>
      </c>
      <c r="K142" s="388">
        <v>94752</v>
      </c>
      <c r="L142" s="389">
        <v>106318</v>
      </c>
    </row>
    <row r="143" spans="2:12" ht="30" customHeight="1">
      <c r="B143" s="396"/>
      <c r="C143" s="880" t="s">
        <v>167</v>
      </c>
      <c r="D143" s="881"/>
      <c r="E143" s="370">
        <v>94829</v>
      </c>
      <c r="F143" s="371">
        <v>96375</v>
      </c>
      <c r="G143" s="371">
        <v>95708</v>
      </c>
      <c r="H143" s="372">
        <v>100124</v>
      </c>
      <c r="I143" s="373">
        <v>97713</v>
      </c>
      <c r="J143" s="371">
        <v>99952</v>
      </c>
      <c r="K143" s="374">
        <v>99502</v>
      </c>
      <c r="L143" s="375">
        <v>103858</v>
      </c>
    </row>
    <row r="144" spans="2:12" ht="39.75" customHeight="1">
      <c r="B144" s="360"/>
      <c r="C144" s="882" t="s">
        <v>168</v>
      </c>
      <c r="D144" s="883"/>
      <c r="E144" s="370">
        <v>-4293</v>
      </c>
      <c r="F144" s="397">
        <v>-4293</v>
      </c>
      <c r="G144" s="371">
        <v>-4179</v>
      </c>
      <c r="H144" s="372">
        <v>-5513</v>
      </c>
      <c r="I144" s="373">
        <v>-5437</v>
      </c>
      <c r="J144" s="371">
        <v>-5259</v>
      </c>
      <c r="K144" s="374">
        <v>-5034</v>
      </c>
      <c r="L144" s="375">
        <v>-4385</v>
      </c>
    </row>
    <row r="145" spans="1:12" ht="30" customHeight="1">
      <c r="B145" s="360"/>
      <c r="C145" s="884" t="s">
        <v>169</v>
      </c>
      <c r="D145" s="885"/>
      <c r="E145" s="370">
        <v>1722</v>
      </c>
      <c r="F145" s="371">
        <v>1700</v>
      </c>
      <c r="G145" s="371">
        <v>1733</v>
      </c>
      <c r="H145" s="372">
        <v>2062</v>
      </c>
      <c r="I145" s="373">
        <v>2138</v>
      </c>
      <c r="J145" s="371">
        <v>2171</v>
      </c>
      <c r="K145" s="374">
        <v>2207</v>
      </c>
      <c r="L145" s="375">
        <v>2258</v>
      </c>
    </row>
    <row r="146" spans="1:12" ht="30" customHeight="1">
      <c r="B146" s="878" t="s">
        <v>170</v>
      </c>
      <c r="C146" s="879"/>
      <c r="D146" s="879"/>
      <c r="E146" s="384">
        <v>92259</v>
      </c>
      <c r="F146" s="385">
        <v>93782</v>
      </c>
      <c r="G146" s="385">
        <v>93262</v>
      </c>
      <c r="H146" s="386">
        <v>96674</v>
      </c>
      <c r="I146" s="387">
        <v>94414</v>
      </c>
      <c r="J146" s="385">
        <v>96864</v>
      </c>
      <c r="K146" s="388">
        <v>96675</v>
      </c>
      <c r="L146" s="389">
        <v>101732</v>
      </c>
    </row>
    <row r="147" spans="1:12" ht="30" customHeight="1" thickBot="1">
      <c r="B147" s="886" t="s">
        <v>171</v>
      </c>
      <c r="C147" s="887"/>
      <c r="D147" s="887"/>
      <c r="E147" s="398">
        <v>177613</v>
      </c>
      <c r="F147" s="399">
        <v>185036</v>
      </c>
      <c r="G147" s="399">
        <v>184006</v>
      </c>
      <c r="H147" s="400">
        <v>197469</v>
      </c>
      <c r="I147" s="401">
        <v>182281</v>
      </c>
      <c r="J147" s="399">
        <v>192879</v>
      </c>
      <c r="K147" s="402">
        <v>191427</v>
      </c>
      <c r="L147" s="403">
        <v>208050</v>
      </c>
    </row>
    <row r="148" spans="1:12">
      <c r="B148" s="404"/>
      <c r="C148" s="404"/>
      <c r="D148" s="404"/>
      <c r="E148" s="405"/>
      <c r="F148" s="405"/>
      <c r="G148" s="405"/>
      <c r="H148" s="405"/>
    </row>
    <row r="149" spans="1:12">
      <c r="B149" s="343" t="s">
        <v>172</v>
      </c>
      <c r="F149" s="344" t="s">
        <v>173</v>
      </c>
    </row>
    <row r="150" spans="1:12" s="10" customFormat="1">
      <c r="A150" s="406"/>
      <c r="B150" s="406" t="s">
        <v>5</v>
      </c>
      <c r="C150" s="406"/>
      <c r="D150" s="406"/>
      <c r="E150" s="407"/>
      <c r="F150" s="407"/>
      <c r="G150" s="407"/>
      <c r="H150" s="407"/>
      <c r="I150" s="407"/>
      <c r="J150" s="407"/>
      <c r="K150" s="407"/>
      <c r="L150" s="407"/>
    </row>
    <row r="152" spans="1:12">
      <c r="B152" s="343" t="s">
        <v>123</v>
      </c>
    </row>
    <row r="153" spans="1:12">
      <c r="B153" s="406" t="s">
        <v>0</v>
      </c>
    </row>
    <row r="155" spans="1:12" ht="14" thickBot="1"/>
    <row r="156" spans="1:12" ht="34.5" customHeight="1">
      <c r="B156" s="888" t="s">
        <v>148</v>
      </c>
      <c r="C156" s="889"/>
      <c r="D156" s="889"/>
      <c r="E156" s="900" t="s">
        <v>202</v>
      </c>
      <c r="F156" s="901"/>
      <c r="G156" s="901"/>
      <c r="H156" s="902"/>
      <c r="I156" s="903" t="s">
        <v>203</v>
      </c>
      <c r="J156" s="901"/>
      <c r="K156" s="901"/>
      <c r="L156" s="902"/>
    </row>
    <row r="157" spans="1:12" ht="19.5" customHeight="1">
      <c r="B157" s="348"/>
      <c r="C157" s="349"/>
      <c r="D157" s="894" t="s">
        <v>96</v>
      </c>
      <c r="E157" s="408" t="s">
        <v>176</v>
      </c>
      <c r="F157" s="409" t="s">
        <v>177</v>
      </c>
      <c r="G157" s="409" t="s">
        <v>178</v>
      </c>
      <c r="H157" s="410" t="s">
        <v>179</v>
      </c>
      <c r="I157" s="411" t="s">
        <v>176</v>
      </c>
      <c r="J157" s="409" t="s">
        <v>177</v>
      </c>
      <c r="K157" s="409" t="s">
        <v>178</v>
      </c>
      <c r="L157" s="410" t="s">
        <v>179</v>
      </c>
    </row>
    <row r="158" spans="1:12" ht="31.5" customHeight="1" thickBot="1">
      <c r="B158" s="354"/>
      <c r="C158" s="355"/>
      <c r="D158" s="895"/>
      <c r="E158" s="412" t="s">
        <v>204</v>
      </c>
      <c r="F158" s="413" t="s">
        <v>205</v>
      </c>
      <c r="G158" s="413" t="s">
        <v>206</v>
      </c>
      <c r="H158" s="414" t="s">
        <v>207</v>
      </c>
      <c r="I158" s="415" t="s">
        <v>208</v>
      </c>
      <c r="J158" s="413" t="s">
        <v>209</v>
      </c>
      <c r="K158" s="413" t="s">
        <v>210</v>
      </c>
      <c r="L158" s="414" t="s">
        <v>211</v>
      </c>
    </row>
    <row r="159" spans="1:12" ht="30" customHeight="1">
      <c r="B159" s="360"/>
      <c r="C159" s="361"/>
      <c r="D159" s="362" t="s">
        <v>154</v>
      </c>
      <c r="E159" s="363">
        <v>54840</v>
      </c>
      <c r="F159" s="364">
        <v>51940</v>
      </c>
      <c r="G159" s="365">
        <v>39855</v>
      </c>
      <c r="H159" s="366">
        <v>38951</v>
      </c>
      <c r="I159" s="367">
        <v>56091</v>
      </c>
      <c r="J159" s="364">
        <v>52253</v>
      </c>
      <c r="K159" s="365">
        <v>37250</v>
      </c>
      <c r="L159" s="368">
        <v>43889</v>
      </c>
    </row>
    <row r="160" spans="1:12" ht="30" customHeight="1">
      <c r="B160" s="360"/>
      <c r="C160" s="361"/>
      <c r="D160" s="369" t="s">
        <v>191</v>
      </c>
      <c r="E160" s="370">
        <v>63218</v>
      </c>
      <c r="F160" s="371">
        <v>77091</v>
      </c>
      <c r="G160" s="371">
        <v>88388</v>
      </c>
      <c r="H160" s="372">
        <v>113921</v>
      </c>
      <c r="I160" s="373">
        <v>71411</v>
      </c>
      <c r="J160" s="371">
        <v>82764</v>
      </c>
      <c r="K160" s="374">
        <v>91755</v>
      </c>
      <c r="L160" s="375">
        <v>104841</v>
      </c>
    </row>
    <row r="161" spans="2:12" ht="30" customHeight="1">
      <c r="B161" s="360"/>
      <c r="C161" s="361"/>
      <c r="D161" s="369" t="s">
        <v>156</v>
      </c>
      <c r="E161" s="370">
        <v>11140</v>
      </c>
      <c r="F161" s="371">
        <v>12431</v>
      </c>
      <c r="G161" s="371">
        <v>14699</v>
      </c>
      <c r="H161" s="372">
        <v>10134</v>
      </c>
      <c r="I161" s="373">
        <v>13149</v>
      </c>
      <c r="J161" s="371">
        <v>11682</v>
      </c>
      <c r="K161" s="374">
        <v>14187</v>
      </c>
      <c r="L161" s="375">
        <v>9189</v>
      </c>
    </row>
    <row r="162" spans="2:12" ht="30" customHeight="1">
      <c r="B162" s="360"/>
      <c r="C162" s="361"/>
      <c r="D162" s="362" t="s">
        <v>157</v>
      </c>
      <c r="E162" s="370">
        <v>9169</v>
      </c>
      <c r="F162" s="371">
        <v>8807</v>
      </c>
      <c r="G162" s="371">
        <v>9628</v>
      </c>
      <c r="H162" s="372">
        <v>8053</v>
      </c>
      <c r="I162" s="377">
        <v>9569</v>
      </c>
      <c r="J162" s="371">
        <v>10010</v>
      </c>
      <c r="K162" s="374">
        <v>10675</v>
      </c>
      <c r="L162" s="375">
        <v>9716</v>
      </c>
    </row>
    <row r="163" spans="2:12" ht="30" customHeight="1">
      <c r="B163" s="360"/>
      <c r="C163" s="896" t="s">
        <v>158</v>
      </c>
      <c r="D163" s="897"/>
      <c r="E163" s="378">
        <v>138368</v>
      </c>
      <c r="F163" s="379">
        <v>150271</v>
      </c>
      <c r="G163" s="379">
        <v>152571</v>
      </c>
      <c r="H163" s="380">
        <v>171061</v>
      </c>
      <c r="I163" s="381">
        <v>150221</v>
      </c>
      <c r="J163" s="379">
        <v>156709</v>
      </c>
      <c r="K163" s="382">
        <v>153868</v>
      </c>
      <c r="L163" s="383">
        <v>167638</v>
      </c>
    </row>
    <row r="164" spans="2:12" ht="30" customHeight="1">
      <c r="B164" s="360"/>
      <c r="C164" s="898" t="s">
        <v>159</v>
      </c>
      <c r="D164" s="899"/>
      <c r="E164" s="378">
        <v>32507</v>
      </c>
      <c r="F164" s="379">
        <v>32305</v>
      </c>
      <c r="G164" s="379">
        <v>32079</v>
      </c>
      <c r="H164" s="380">
        <v>30902</v>
      </c>
      <c r="I164" s="381">
        <v>30912</v>
      </c>
      <c r="J164" s="379">
        <v>31095</v>
      </c>
      <c r="K164" s="382">
        <v>30562</v>
      </c>
      <c r="L164" s="383">
        <v>28931</v>
      </c>
    </row>
    <row r="165" spans="2:12" ht="30" customHeight="1">
      <c r="B165" s="878" t="s">
        <v>160</v>
      </c>
      <c r="C165" s="897"/>
      <c r="D165" s="897"/>
      <c r="E165" s="384">
        <v>170875</v>
      </c>
      <c r="F165" s="385">
        <v>182576</v>
      </c>
      <c r="G165" s="385">
        <v>184650</v>
      </c>
      <c r="H165" s="386">
        <v>201964</v>
      </c>
      <c r="I165" s="387">
        <v>181134</v>
      </c>
      <c r="J165" s="385">
        <v>187804</v>
      </c>
      <c r="K165" s="388">
        <v>184431</v>
      </c>
      <c r="L165" s="389">
        <v>196569</v>
      </c>
    </row>
    <row r="166" spans="2:12" ht="30" customHeight="1">
      <c r="B166" s="390"/>
      <c r="C166" s="391"/>
      <c r="D166" s="392" t="s">
        <v>161</v>
      </c>
      <c r="E166" s="370">
        <v>32040</v>
      </c>
      <c r="F166" s="374">
        <v>37781</v>
      </c>
      <c r="G166" s="371">
        <v>39117</v>
      </c>
      <c r="H166" s="372">
        <v>48662</v>
      </c>
      <c r="I166" s="373">
        <v>33671</v>
      </c>
      <c r="J166" s="371">
        <v>36074</v>
      </c>
      <c r="K166" s="374">
        <v>34030</v>
      </c>
      <c r="L166" s="375">
        <v>39190</v>
      </c>
    </row>
    <row r="167" spans="2:12" ht="55" customHeight="1">
      <c r="B167" s="360"/>
      <c r="C167" s="361"/>
      <c r="D167" s="393" t="s">
        <v>162</v>
      </c>
      <c r="E167" s="370">
        <v>1790</v>
      </c>
      <c r="F167" s="371">
        <v>1777</v>
      </c>
      <c r="G167" s="371">
        <v>1731</v>
      </c>
      <c r="H167" s="372">
        <v>4801</v>
      </c>
      <c r="I167" s="373">
        <v>6207</v>
      </c>
      <c r="J167" s="371">
        <v>6687</v>
      </c>
      <c r="K167" s="374">
        <v>6749</v>
      </c>
      <c r="L167" s="375">
        <v>4317</v>
      </c>
    </row>
    <row r="168" spans="2:12" ht="30" customHeight="1">
      <c r="B168" s="360"/>
      <c r="C168" s="361"/>
      <c r="D168" s="362" t="s">
        <v>157</v>
      </c>
      <c r="E168" s="370">
        <v>18677</v>
      </c>
      <c r="F168" s="371">
        <v>21940</v>
      </c>
      <c r="G168" s="371">
        <v>21766</v>
      </c>
      <c r="H168" s="372">
        <v>25835</v>
      </c>
      <c r="I168" s="373">
        <v>19487</v>
      </c>
      <c r="J168" s="371">
        <v>21124</v>
      </c>
      <c r="K168" s="374">
        <v>19821</v>
      </c>
      <c r="L168" s="375">
        <v>23601</v>
      </c>
    </row>
    <row r="169" spans="2:12" ht="30" customHeight="1">
      <c r="B169" s="360"/>
      <c r="C169" s="896" t="s">
        <v>163</v>
      </c>
      <c r="D169" s="879"/>
      <c r="E169" s="378">
        <v>52508</v>
      </c>
      <c r="F169" s="379">
        <v>61501</v>
      </c>
      <c r="G169" s="379">
        <v>62618</v>
      </c>
      <c r="H169" s="380">
        <v>79302</v>
      </c>
      <c r="I169" s="381">
        <v>59365</v>
      </c>
      <c r="J169" s="379">
        <v>63885</v>
      </c>
      <c r="K169" s="382">
        <v>60601</v>
      </c>
      <c r="L169" s="383">
        <v>67113</v>
      </c>
    </row>
    <row r="170" spans="2:12" ht="30" customHeight="1">
      <c r="B170" s="360"/>
      <c r="C170" s="391"/>
      <c r="D170" s="392" t="s">
        <v>164</v>
      </c>
      <c r="E170" s="370">
        <v>4475</v>
      </c>
      <c r="F170" s="371">
        <v>4433</v>
      </c>
      <c r="G170" s="371">
        <v>4391</v>
      </c>
      <c r="H170" s="372">
        <v>1349</v>
      </c>
      <c r="I170" s="373">
        <v>1307</v>
      </c>
      <c r="J170" s="371">
        <v>1264</v>
      </c>
      <c r="K170" s="374">
        <v>1222</v>
      </c>
      <c r="L170" s="375">
        <v>4185</v>
      </c>
    </row>
    <row r="171" spans="2:12" ht="30" customHeight="1">
      <c r="B171" s="360"/>
      <c r="C171" s="361"/>
      <c r="D171" s="369" t="s">
        <v>157</v>
      </c>
      <c r="E171" s="394">
        <v>27253</v>
      </c>
      <c r="F171" s="395">
        <v>27272</v>
      </c>
      <c r="G171" s="395">
        <v>27186</v>
      </c>
      <c r="H171" s="372">
        <v>27139</v>
      </c>
      <c r="I171" s="373">
        <v>27543</v>
      </c>
      <c r="J171" s="395">
        <v>27888</v>
      </c>
      <c r="K171" s="374">
        <v>27045</v>
      </c>
      <c r="L171" s="376">
        <v>30871</v>
      </c>
    </row>
    <row r="172" spans="2:12" ht="30" customHeight="1">
      <c r="B172" s="360"/>
      <c r="C172" s="896" t="s">
        <v>165</v>
      </c>
      <c r="D172" s="879"/>
      <c r="E172" s="378">
        <v>31729</v>
      </c>
      <c r="F172" s="379">
        <v>31706</v>
      </c>
      <c r="G172" s="379">
        <v>31577</v>
      </c>
      <c r="H172" s="380">
        <v>28488</v>
      </c>
      <c r="I172" s="381">
        <v>28851</v>
      </c>
      <c r="J172" s="379">
        <v>29152</v>
      </c>
      <c r="K172" s="382">
        <v>28267</v>
      </c>
      <c r="L172" s="383">
        <v>35057</v>
      </c>
    </row>
    <row r="173" spans="2:12" ht="30" customHeight="1">
      <c r="B173" s="878" t="s">
        <v>166</v>
      </c>
      <c r="C173" s="879"/>
      <c r="D173" s="879"/>
      <c r="E173" s="384">
        <v>84237</v>
      </c>
      <c r="F173" s="385">
        <v>93208</v>
      </c>
      <c r="G173" s="385">
        <v>94195</v>
      </c>
      <c r="H173" s="386">
        <v>107790</v>
      </c>
      <c r="I173" s="387">
        <v>88217</v>
      </c>
      <c r="J173" s="385">
        <v>93038</v>
      </c>
      <c r="K173" s="388">
        <v>88869</v>
      </c>
      <c r="L173" s="389">
        <v>102171</v>
      </c>
    </row>
    <row r="174" spans="2:12" ht="30" customHeight="1">
      <c r="B174" s="396"/>
      <c r="C174" s="880" t="s">
        <v>167</v>
      </c>
      <c r="D174" s="881"/>
      <c r="E174" s="370">
        <v>88543</v>
      </c>
      <c r="F174" s="371">
        <v>91124</v>
      </c>
      <c r="G174" s="371">
        <v>91972</v>
      </c>
      <c r="H174" s="372">
        <v>94438</v>
      </c>
      <c r="I174" s="373">
        <v>93204</v>
      </c>
      <c r="J174" s="371">
        <v>94787</v>
      </c>
      <c r="K174" s="374">
        <v>95112</v>
      </c>
      <c r="L174" s="375">
        <v>97100</v>
      </c>
    </row>
    <row r="175" spans="2:12" ht="39.75" customHeight="1">
      <c r="B175" s="360"/>
      <c r="C175" s="882" t="s">
        <v>168</v>
      </c>
      <c r="D175" s="883"/>
      <c r="E175" s="370">
        <v>-3567</v>
      </c>
      <c r="F175" s="397">
        <v>-3458</v>
      </c>
      <c r="G175" s="371">
        <v>-3211</v>
      </c>
      <c r="H175" s="372">
        <v>-1878</v>
      </c>
      <c r="I175" s="373">
        <v>-1931</v>
      </c>
      <c r="J175" s="371">
        <v>-1652</v>
      </c>
      <c r="K175" s="374">
        <v>-1131</v>
      </c>
      <c r="L175" s="375">
        <v>-4362</v>
      </c>
    </row>
    <row r="176" spans="2:12" ht="30" customHeight="1">
      <c r="B176" s="360"/>
      <c r="C176" s="884" t="s">
        <v>169</v>
      </c>
      <c r="D176" s="885"/>
      <c r="E176" s="370">
        <v>1661</v>
      </c>
      <c r="F176" s="371">
        <v>1702</v>
      </c>
      <c r="G176" s="371">
        <v>1694</v>
      </c>
      <c r="H176" s="372">
        <v>1613</v>
      </c>
      <c r="I176" s="373">
        <v>1643</v>
      </c>
      <c r="J176" s="371">
        <v>1631</v>
      </c>
      <c r="K176" s="374">
        <v>1580</v>
      </c>
      <c r="L176" s="375">
        <v>1659</v>
      </c>
    </row>
    <row r="177" spans="1:12" ht="30" customHeight="1">
      <c r="B177" s="878" t="s">
        <v>170</v>
      </c>
      <c r="C177" s="879"/>
      <c r="D177" s="879"/>
      <c r="E177" s="384">
        <v>86637</v>
      </c>
      <c r="F177" s="385">
        <v>89368</v>
      </c>
      <c r="G177" s="385">
        <v>90454</v>
      </c>
      <c r="H177" s="386">
        <v>94173</v>
      </c>
      <c r="I177" s="387">
        <v>92917</v>
      </c>
      <c r="J177" s="385">
        <v>94766</v>
      </c>
      <c r="K177" s="388">
        <v>95561</v>
      </c>
      <c r="L177" s="389">
        <v>94397</v>
      </c>
    </row>
    <row r="178" spans="1:12" ht="30" customHeight="1" thickBot="1">
      <c r="B178" s="886" t="s">
        <v>171</v>
      </c>
      <c r="C178" s="887"/>
      <c r="D178" s="887"/>
      <c r="E178" s="398">
        <v>170875</v>
      </c>
      <c r="F178" s="399">
        <v>182576</v>
      </c>
      <c r="G178" s="399">
        <v>184650</v>
      </c>
      <c r="H178" s="400">
        <v>201964</v>
      </c>
      <c r="I178" s="401">
        <v>181134</v>
      </c>
      <c r="J178" s="399">
        <v>187804</v>
      </c>
      <c r="K178" s="402">
        <v>184431</v>
      </c>
      <c r="L178" s="403">
        <v>196569</v>
      </c>
    </row>
    <row r="179" spans="1:12">
      <c r="B179" s="404"/>
      <c r="C179" s="404"/>
      <c r="D179" s="404"/>
      <c r="E179" s="405"/>
      <c r="F179" s="405"/>
      <c r="G179" s="405"/>
      <c r="H179" s="405"/>
    </row>
    <row r="180" spans="1:12">
      <c r="B180" s="343" t="s">
        <v>172</v>
      </c>
      <c r="F180" s="344" t="s">
        <v>173</v>
      </c>
    </row>
    <row r="181" spans="1:12" s="10" customFormat="1">
      <c r="A181" s="406"/>
      <c r="B181" s="406" t="s">
        <v>5</v>
      </c>
      <c r="C181" s="406"/>
      <c r="D181" s="406"/>
      <c r="E181" s="407"/>
      <c r="F181" s="407"/>
      <c r="G181" s="407"/>
      <c r="H181" s="407"/>
      <c r="I181" s="407"/>
      <c r="J181" s="407"/>
      <c r="K181" s="407"/>
      <c r="L181" s="407"/>
    </row>
    <row r="183" spans="1:12">
      <c r="B183" s="343" t="s">
        <v>123</v>
      </c>
    </row>
    <row r="184" spans="1:12">
      <c r="B184" s="406" t="s">
        <v>0</v>
      </c>
    </row>
    <row r="185" spans="1:12" ht="13.5" customHeight="1">
      <c r="B185" s="406"/>
    </row>
    <row r="186" spans="1:12" ht="14" thickBot="1"/>
    <row r="187" spans="1:12" ht="34.5" customHeight="1">
      <c r="B187" s="888" t="s">
        <v>148</v>
      </c>
      <c r="C187" s="889"/>
      <c r="D187" s="889"/>
      <c r="E187" s="900" t="s">
        <v>212</v>
      </c>
      <c r="F187" s="901"/>
      <c r="G187" s="901"/>
      <c r="H187" s="902"/>
      <c r="I187" s="903" t="s">
        <v>213</v>
      </c>
      <c r="J187" s="901"/>
      <c r="K187" s="901"/>
      <c r="L187" s="902"/>
    </row>
    <row r="188" spans="1:12" ht="19.5" customHeight="1">
      <c r="B188" s="348"/>
      <c r="C188" s="349"/>
      <c r="D188" s="894" t="s">
        <v>96</v>
      </c>
      <c r="E188" s="408" t="s">
        <v>176</v>
      </c>
      <c r="F188" s="409" t="s">
        <v>177</v>
      </c>
      <c r="G188" s="409" t="s">
        <v>178</v>
      </c>
      <c r="H188" s="410" t="s">
        <v>179</v>
      </c>
      <c r="I188" s="411" t="s">
        <v>176</v>
      </c>
      <c r="J188" s="409" t="s">
        <v>177</v>
      </c>
      <c r="K188" s="409" t="s">
        <v>178</v>
      </c>
      <c r="L188" s="410" t="s">
        <v>179</v>
      </c>
    </row>
    <row r="189" spans="1:12" ht="31.5" customHeight="1" thickBot="1">
      <c r="B189" s="354"/>
      <c r="C189" s="355"/>
      <c r="D189" s="895"/>
      <c r="E189" s="412" t="s">
        <v>214</v>
      </c>
      <c r="F189" s="413" t="s">
        <v>215</v>
      </c>
      <c r="G189" s="413" t="s">
        <v>216</v>
      </c>
      <c r="H189" s="414" t="s">
        <v>217</v>
      </c>
      <c r="I189" s="415" t="s">
        <v>218</v>
      </c>
      <c r="J189" s="413" t="s">
        <v>219</v>
      </c>
      <c r="K189" s="413" t="s">
        <v>220</v>
      </c>
      <c r="L189" s="414" t="s">
        <v>221</v>
      </c>
    </row>
    <row r="190" spans="1:12" ht="30" customHeight="1">
      <c r="B190" s="360"/>
      <c r="C190" s="361"/>
      <c r="D190" s="362" t="s">
        <v>154</v>
      </c>
      <c r="E190" s="363">
        <v>41911</v>
      </c>
      <c r="F190" s="364">
        <v>37587</v>
      </c>
      <c r="G190" s="365">
        <v>30090</v>
      </c>
      <c r="H190" s="366">
        <v>30315</v>
      </c>
      <c r="I190" s="367">
        <v>43302</v>
      </c>
      <c r="J190" s="364">
        <v>43835</v>
      </c>
      <c r="K190" s="365">
        <v>34796</v>
      </c>
      <c r="L190" s="368">
        <v>44434</v>
      </c>
    </row>
    <row r="191" spans="1:12" ht="30" customHeight="1">
      <c r="B191" s="360"/>
      <c r="C191" s="361"/>
      <c r="D191" s="369" t="s">
        <v>191</v>
      </c>
      <c r="E191" s="370">
        <v>53629</v>
      </c>
      <c r="F191" s="371">
        <v>63541</v>
      </c>
      <c r="G191" s="371">
        <v>68049</v>
      </c>
      <c r="H191" s="372">
        <v>92332</v>
      </c>
      <c r="I191" s="373">
        <v>62898</v>
      </c>
      <c r="J191" s="371">
        <v>70653</v>
      </c>
      <c r="K191" s="374">
        <v>80636</v>
      </c>
      <c r="L191" s="375">
        <v>95975</v>
      </c>
    </row>
    <row r="192" spans="1:12" ht="30" customHeight="1">
      <c r="B192" s="360"/>
      <c r="C192" s="361"/>
      <c r="D192" s="369" t="s">
        <v>156</v>
      </c>
      <c r="E192" s="370">
        <v>11613</v>
      </c>
      <c r="F192" s="371">
        <v>12924</v>
      </c>
      <c r="G192" s="371">
        <v>14626</v>
      </c>
      <c r="H192" s="372">
        <v>10373</v>
      </c>
      <c r="I192" s="373">
        <v>12575</v>
      </c>
      <c r="J192" s="371">
        <v>10986</v>
      </c>
      <c r="K192" s="374">
        <v>14152</v>
      </c>
      <c r="L192" s="375">
        <v>8149</v>
      </c>
    </row>
    <row r="193" spans="2:12" ht="30" customHeight="1">
      <c r="B193" s="360"/>
      <c r="C193" s="361"/>
      <c r="D193" s="362" t="s">
        <v>157</v>
      </c>
      <c r="E193" s="370">
        <v>7241</v>
      </c>
      <c r="F193" s="371">
        <v>7163</v>
      </c>
      <c r="G193" s="371">
        <v>7568</v>
      </c>
      <c r="H193" s="372">
        <v>8149</v>
      </c>
      <c r="I193" s="377">
        <v>8978</v>
      </c>
      <c r="J193" s="371">
        <v>8308</v>
      </c>
      <c r="K193" s="374">
        <v>9512</v>
      </c>
      <c r="L193" s="375">
        <v>8792</v>
      </c>
    </row>
    <row r="194" spans="2:12" ht="30" customHeight="1">
      <c r="B194" s="360"/>
      <c r="C194" s="896" t="s">
        <v>158</v>
      </c>
      <c r="D194" s="897"/>
      <c r="E194" s="378">
        <v>114395</v>
      </c>
      <c r="F194" s="379">
        <v>121216</v>
      </c>
      <c r="G194" s="379">
        <v>120334</v>
      </c>
      <c r="H194" s="380">
        <v>141172</v>
      </c>
      <c r="I194" s="381">
        <v>127755</v>
      </c>
      <c r="J194" s="379">
        <v>133784</v>
      </c>
      <c r="K194" s="382">
        <v>139098</v>
      </c>
      <c r="L194" s="383">
        <v>157351</v>
      </c>
    </row>
    <row r="195" spans="2:12" ht="30" customHeight="1">
      <c r="B195" s="360"/>
      <c r="C195" s="898" t="s">
        <v>159</v>
      </c>
      <c r="D195" s="899"/>
      <c r="E195" s="378">
        <v>25659</v>
      </c>
      <c r="F195" s="379">
        <v>26248</v>
      </c>
      <c r="G195" s="379">
        <v>26475</v>
      </c>
      <c r="H195" s="380">
        <v>26299</v>
      </c>
      <c r="I195" s="381">
        <v>30503</v>
      </c>
      <c r="J195" s="379">
        <v>30650</v>
      </c>
      <c r="K195" s="382">
        <v>31451</v>
      </c>
      <c r="L195" s="383">
        <v>31708</v>
      </c>
    </row>
    <row r="196" spans="2:12" ht="30" customHeight="1">
      <c r="B196" s="878" t="s">
        <v>160</v>
      </c>
      <c r="C196" s="897"/>
      <c r="D196" s="897"/>
      <c r="E196" s="384">
        <v>140055</v>
      </c>
      <c r="F196" s="385">
        <v>147464</v>
      </c>
      <c r="G196" s="385">
        <v>146809</v>
      </c>
      <c r="H196" s="386">
        <v>167472</v>
      </c>
      <c r="I196" s="387">
        <v>158258</v>
      </c>
      <c r="J196" s="385">
        <v>164434</v>
      </c>
      <c r="K196" s="388">
        <v>170549</v>
      </c>
      <c r="L196" s="389">
        <v>189059</v>
      </c>
    </row>
    <row r="197" spans="2:12" ht="30" customHeight="1">
      <c r="B197" s="390"/>
      <c r="C197" s="391"/>
      <c r="D197" s="392" t="s">
        <v>161</v>
      </c>
      <c r="E197" s="370">
        <v>27380</v>
      </c>
      <c r="F197" s="374">
        <v>29407</v>
      </c>
      <c r="G197" s="371">
        <v>28789</v>
      </c>
      <c r="H197" s="372">
        <v>36404</v>
      </c>
      <c r="I197" s="373">
        <v>27175</v>
      </c>
      <c r="J197" s="371">
        <v>28897</v>
      </c>
      <c r="K197" s="374">
        <v>32385</v>
      </c>
      <c r="L197" s="375">
        <v>43191</v>
      </c>
    </row>
    <row r="198" spans="2:12" ht="55" customHeight="1">
      <c r="B198" s="360"/>
      <c r="C198" s="361"/>
      <c r="D198" s="393" t="s">
        <v>162</v>
      </c>
      <c r="E198" s="370">
        <v>500</v>
      </c>
      <c r="F198" s="371">
        <v>500</v>
      </c>
      <c r="G198" s="371">
        <v>707</v>
      </c>
      <c r="H198" s="372">
        <v>1099</v>
      </c>
      <c r="I198" s="373">
        <v>3083</v>
      </c>
      <c r="J198" s="371">
        <v>3488</v>
      </c>
      <c r="K198" s="374">
        <v>3483</v>
      </c>
      <c r="L198" s="375">
        <v>1913</v>
      </c>
    </row>
    <row r="199" spans="2:12" ht="30" customHeight="1">
      <c r="B199" s="360"/>
      <c r="C199" s="361"/>
      <c r="D199" s="362" t="s">
        <v>157</v>
      </c>
      <c r="E199" s="370">
        <v>13299</v>
      </c>
      <c r="F199" s="371">
        <v>16982</v>
      </c>
      <c r="G199" s="371">
        <v>15636</v>
      </c>
      <c r="H199" s="372">
        <v>22106</v>
      </c>
      <c r="I199" s="373">
        <v>16853</v>
      </c>
      <c r="J199" s="371">
        <v>19498</v>
      </c>
      <c r="K199" s="374">
        <v>19997</v>
      </c>
      <c r="L199" s="375">
        <v>24886</v>
      </c>
    </row>
    <row r="200" spans="2:12" ht="30" customHeight="1">
      <c r="B200" s="360"/>
      <c r="C200" s="896" t="s">
        <v>163</v>
      </c>
      <c r="D200" s="879"/>
      <c r="E200" s="378">
        <v>41180</v>
      </c>
      <c r="F200" s="379">
        <v>46891</v>
      </c>
      <c r="G200" s="379">
        <v>45135</v>
      </c>
      <c r="H200" s="380">
        <v>59612</v>
      </c>
      <c r="I200" s="381">
        <v>47115</v>
      </c>
      <c r="J200" s="379">
        <v>51887</v>
      </c>
      <c r="K200" s="382">
        <v>55868</v>
      </c>
      <c r="L200" s="383">
        <v>69994</v>
      </c>
    </row>
    <row r="201" spans="2:12" ht="30" customHeight="1">
      <c r="B201" s="360"/>
      <c r="C201" s="391"/>
      <c r="D201" s="392" t="s">
        <v>164</v>
      </c>
      <c r="E201" s="370">
        <v>500</v>
      </c>
      <c r="F201" s="371">
        <v>500</v>
      </c>
      <c r="G201" s="371">
        <v>500</v>
      </c>
      <c r="H201" s="372">
        <v>3000</v>
      </c>
      <c r="I201" s="373">
        <v>3483</v>
      </c>
      <c r="J201" s="371">
        <v>3349</v>
      </c>
      <c r="K201" s="374">
        <v>3312</v>
      </c>
      <c r="L201" s="375">
        <v>4518</v>
      </c>
    </row>
    <row r="202" spans="2:12" ht="30" customHeight="1">
      <c r="B202" s="360"/>
      <c r="C202" s="361"/>
      <c r="D202" s="369" t="s">
        <v>157</v>
      </c>
      <c r="E202" s="394">
        <v>18499</v>
      </c>
      <c r="F202" s="395">
        <v>18675</v>
      </c>
      <c r="G202" s="395">
        <v>18911</v>
      </c>
      <c r="H202" s="372">
        <v>18884</v>
      </c>
      <c r="I202" s="373">
        <v>20714</v>
      </c>
      <c r="J202" s="395">
        <v>20861</v>
      </c>
      <c r="K202" s="374">
        <v>22409</v>
      </c>
      <c r="L202" s="376">
        <v>25379</v>
      </c>
    </row>
    <row r="203" spans="2:12" ht="30" customHeight="1">
      <c r="B203" s="360"/>
      <c r="C203" s="896" t="s">
        <v>165</v>
      </c>
      <c r="D203" s="879"/>
      <c r="E203" s="378">
        <v>19000</v>
      </c>
      <c r="F203" s="379">
        <v>19175</v>
      </c>
      <c r="G203" s="379">
        <v>19411</v>
      </c>
      <c r="H203" s="380">
        <v>21884</v>
      </c>
      <c r="I203" s="381">
        <v>24198</v>
      </c>
      <c r="J203" s="379">
        <v>24211</v>
      </c>
      <c r="K203" s="382">
        <v>25721</v>
      </c>
      <c r="L203" s="383">
        <v>29898</v>
      </c>
    </row>
    <row r="204" spans="2:12" ht="30" customHeight="1">
      <c r="B204" s="878" t="s">
        <v>166</v>
      </c>
      <c r="C204" s="879"/>
      <c r="D204" s="879"/>
      <c r="E204" s="384">
        <v>60181</v>
      </c>
      <c r="F204" s="385">
        <v>66067</v>
      </c>
      <c r="G204" s="385">
        <v>64547</v>
      </c>
      <c r="H204" s="386">
        <v>81497</v>
      </c>
      <c r="I204" s="387">
        <v>71313</v>
      </c>
      <c r="J204" s="385">
        <v>76098</v>
      </c>
      <c r="K204" s="388">
        <v>81590</v>
      </c>
      <c r="L204" s="389">
        <v>99893</v>
      </c>
    </row>
    <row r="205" spans="2:12" ht="30" customHeight="1">
      <c r="B205" s="396"/>
      <c r="C205" s="880" t="s">
        <v>167</v>
      </c>
      <c r="D205" s="881"/>
      <c r="E205" s="370">
        <v>79767</v>
      </c>
      <c r="F205" s="371">
        <v>81425</v>
      </c>
      <c r="G205" s="371">
        <v>82276</v>
      </c>
      <c r="H205" s="372">
        <v>85717</v>
      </c>
      <c r="I205" s="373">
        <v>85471</v>
      </c>
      <c r="J205" s="371">
        <v>87103</v>
      </c>
      <c r="K205" s="374">
        <v>87725</v>
      </c>
      <c r="L205" s="375">
        <v>91182</v>
      </c>
    </row>
    <row r="206" spans="2:12" ht="40" customHeight="1">
      <c r="B206" s="360"/>
      <c r="C206" s="882" t="s">
        <v>168</v>
      </c>
      <c r="D206" s="883"/>
      <c r="E206" s="370">
        <v>-515</v>
      </c>
      <c r="F206" s="397">
        <v>-623</v>
      </c>
      <c r="G206" s="371">
        <v>-630</v>
      </c>
      <c r="H206" s="372">
        <v>-451</v>
      </c>
      <c r="I206" s="373">
        <v>-281</v>
      </c>
      <c r="J206" s="371">
        <v>-286</v>
      </c>
      <c r="K206" s="374">
        <v>-297</v>
      </c>
      <c r="L206" s="375">
        <v>-3668</v>
      </c>
    </row>
    <row r="207" spans="2:12" ht="30" customHeight="1">
      <c r="B207" s="360"/>
      <c r="C207" s="880" t="s">
        <v>222</v>
      </c>
      <c r="D207" s="881"/>
      <c r="E207" s="370">
        <v>621</v>
      </c>
      <c r="F207" s="371">
        <v>595</v>
      </c>
      <c r="G207" s="371">
        <v>615</v>
      </c>
      <c r="H207" s="372">
        <v>708</v>
      </c>
      <c r="I207" s="373">
        <v>1754</v>
      </c>
      <c r="J207" s="371">
        <v>1519</v>
      </c>
      <c r="K207" s="374">
        <v>1531</v>
      </c>
      <c r="L207" s="375">
        <v>1652</v>
      </c>
    </row>
    <row r="208" spans="2:12" ht="30" customHeight="1">
      <c r="B208" s="878" t="s">
        <v>170</v>
      </c>
      <c r="C208" s="879"/>
      <c r="D208" s="879"/>
      <c r="E208" s="384">
        <v>79874</v>
      </c>
      <c r="F208" s="385">
        <v>81397</v>
      </c>
      <c r="G208" s="385">
        <v>82261</v>
      </c>
      <c r="H208" s="386">
        <v>85974</v>
      </c>
      <c r="I208" s="387">
        <v>86944</v>
      </c>
      <c r="J208" s="385">
        <v>88336</v>
      </c>
      <c r="K208" s="388">
        <v>88959</v>
      </c>
      <c r="L208" s="389">
        <v>89166</v>
      </c>
    </row>
    <row r="209" spans="1:12" ht="30" customHeight="1" thickBot="1">
      <c r="B209" s="886" t="s">
        <v>171</v>
      </c>
      <c r="C209" s="887"/>
      <c r="D209" s="887"/>
      <c r="E209" s="398">
        <v>140055</v>
      </c>
      <c r="F209" s="399">
        <v>147464</v>
      </c>
      <c r="G209" s="399">
        <v>146809</v>
      </c>
      <c r="H209" s="400">
        <v>167472</v>
      </c>
      <c r="I209" s="401">
        <v>158258</v>
      </c>
      <c r="J209" s="399">
        <v>164434</v>
      </c>
      <c r="K209" s="402">
        <v>170549</v>
      </c>
      <c r="L209" s="403">
        <v>189059</v>
      </c>
    </row>
    <row r="211" spans="1:12">
      <c r="B211" s="343" t="s">
        <v>172</v>
      </c>
      <c r="F211" s="344" t="s">
        <v>173</v>
      </c>
    </row>
    <row r="212" spans="1:12" s="10" customFormat="1">
      <c r="A212" s="406"/>
      <c r="B212" s="406" t="s">
        <v>5</v>
      </c>
      <c r="C212" s="406"/>
      <c r="D212" s="406"/>
      <c r="E212" s="407"/>
      <c r="F212" s="407"/>
      <c r="G212" s="407"/>
      <c r="H212" s="407"/>
      <c r="I212" s="407"/>
      <c r="J212" s="407"/>
      <c r="K212" s="407"/>
      <c r="L212" s="407"/>
    </row>
    <row r="214" spans="1:12" ht="13.5" customHeight="1">
      <c r="B214" s="343" t="s">
        <v>123</v>
      </c>
    </row>
    <row r="215" spans="1:12" ht="13.5" customHeight="1">
      <c r="B215" s="406" t="s">
        <v>0</v>
      </c>
    </row>
    <row r="216" spans="1:12" ht="13.5" customHeight="1">
      <c r="B216" s="406"/>
    </row>
    <row r="217" spans="1:12" ht="14" thickBot="1"/>
    <row r="218" spans="1:12" ht="34.5" customHeight="1">
      <c r="B218" s="888" t="s">
        <v>148</v>
      </c>
      <c r="C218" s="889"/>
      <c r="D218" s="906"/>
      <c r="E218" s="908" t="s">
        <v>223</v>
      </c>
      <c r="F218" s="901"/>
      <c r="G218" s="901"/>
      <c r="H218" s="901"/>
      <c r="I218" s="903" t="s">
        <v>224</v>
      </c>
      <c r="J218" s="901"/>
      <c r="K218" s="901"/>
      <c r="L218" s="902"/>
    </row>
    <row r="219" spans="1:12" ht="20.149999999999999" customHeight="1">
      <c r="B219" s="348"/>
      <c r="C219" s="349"/>
      <c r="D219" s="894" t="s">
        <v>96</v>
      </c>
      <c r="E219" s="408" t="s">
        <v>176</v>
      </c>
      <c r="F219" s="409" t="s">
        <v>177</v>
      </c>
      <c r="G219" s="409" t="s">
        <v>178</v>
      </c>
      <c r="H219" s="416" t="s">
        <v>179</v>
      </c>
      <c r="I219" s="411" t="s">
        <v>176</v>
      </c>
      <c r="J219" s="409" t="s">
        <v>177</v>
      </c>
      <c r="K219" s="409" t="s">
        <v>178</v>
      </c>
      <c r="L219" s="410" t="s">
        <v>179</v>
      </c>
    </row>
    <row r="220" spans="1:12" ht="32.15" customHeight="1" thickBot="1">
      <c r="B220" s="354"/>
      <c r="C220" s="355"/>
      <c r="D220" s="895"/>
      <c r="E220" s="412" t="s">
        <v>225</v>
      </c>
      <c r="F220" s="413" t="s">
        <v>226</v>
      </c>
      <c r="G220" s="413" t="s">
        <v>227</v>
      </c>
      <c r="H220" s="417" t="s">
        <v>228</v>
      </c>
      <c r="I220" s="415" t="s">
        <v>229</v>
      </c>
      <c r="J220" s="413" t="s">
        <v>230</v>
      </c>
      <c r="K220" s="413" t="s">
        <v>231</v>
      </c>
      <c r="L220" s="414" t="s">
        <v>232</v>
      </c>
    </row>
    <row r="221" spans="1:12" ht="30" customHeight="1">
      <c r="B221" s="360"/>
      <c r="C221" s="361"/>
      <c r="D221" s="362" t="s">
        <v>154</v>
      </c>
      <c r="E221" s="363">
        <v>30316</v>
      </c>
      <c r="F221" s="364">
        <v>30968</v>
      </c>
      <c r="G221" s="364">
        <v>19330</v>
      </c>
      <c r="H221" s="418">
        <v>25587</v>
      </c>
      <c r="I221" s="367">
        <v>33907</v>
      </c>
      <c r="J221" s="364">
        <v>44284</v>
      </c>
      <c r="K221" s="364">
        <v>36490</v>
      </c>
      <c r="L221" s="368">
        <v>37456</v>
      </c>
    </row>
    <row r="222" spans="1:12" ht="30" customHeight="1">
      <c r="B222" s="360"/>
      <c r="C222" s="361"/>
      <c r="D222" s="369" t="s">
        <v>191</v>
      </c>
      <c r="E222" s="370">
        <v>59667</v>
      </c>
      <c r="F222" s="371">
        <v>69127</v>
      </c>
      <c r="G222" s="371">
        <v>76313</v>
      </c>
      <c r="H222" s="419">
        <v>85616</v>
      </c>
      <c r="I222" s="373">
        <v>55810</v>
      </c>
      <c r="J222" s="371">
        <v>52301</v>
      </c>
      <c r="K222" s="371">
        <v>58407</v>
      </c>
      <c r="L222" s="375">
        <v>72392</v>
      </c>
    </row>
    <row r="223" spans="1:12" ht="30" customHeight="1">
      <c r="B223" s="360"/>
      <c r="C223" s="361"/>
      <c r="D223" s="369" t="s">
        <v>156</v>
      </c>
      <c r="E223" s="370">
        <v>9323</v>
      </c>
      <c r="F223" s="371">
        <v>10125</v>
      </c>
      <c r="G223" s="371">
        <v>10597</v>
      </c>
      <c r="H223" s="419">
        <v>7105</v>
      </c>
      <c r="I223" s="373">
        <v>8634</v>
      </c>
      <c r="J223" s="371">
        <v>8651</v>
      </c>
      <c r="K223" s="371">
        <v>10740</v>
      </c>
      <c r="L223" s="375">
        <v>8042</v>
      </c>
    </row>
    <row r="224" spans="1:12" ht="30" customHeight="1">
      <c r="B224" s="360"/>
      <c r="C224" s="361"/>
      <c r="D224" s="362" t="s">
        <v>157</v>
      </c>
      <c r="E224" s="370">
        <v>7859</v>
      </c>
      <c r="F224" s="371">
        <v>7105</v>
      </c>
      <c r="G224" s="371">
        <v>7402</v>
      </c>
      <c r="H224" s="419">
        <v>7310</v>
      </c>
      <c r="I224" s="373">
        <v>7767</v>
      </c>
      <c r="J224" s="371">
        <v>7732</v>
      </c>
      <c r="K224" s="371">
        <v>8100</v>
      </c>
      <c r="L224" s="375">
        <v>6417</v>
      </c>
    </row>
    <row r="225" spans="2:12" ht="30" customHeight="1">
      <c r="B225" s="360"/>
      <c r="C225" s="896" t="s">
        <v>158</v>
      </c>
      <c r="D225" s="897"/>
      <c r="E225" s="378">
        <v>107168</v>
      </c>
      <c r="F225" s="379">
        <v>117328</v>
      </c>
      <c r="G225" s="379">
        <v>113645</v>
      </c>
      <c r="H225" s="420">
        <v>125620</v>
      </c>
      <c r="I225" s="381">
        <v>106120</v>
      </c>
      <c r="J225" s="379">
        <v>112971</v>
      </c>
      <c r="K225" s="379">
        <v>113740</v>
      </c>
      <c r="L225" s="383">
        <v>124310</v>
      </c>
    </row>
    <row r="226" spans="2:12" ht="30" customHeight="1">
      <c r="B226" s="360"/>
      <c r="C226" s="898" t="s">
        <v>159</v>
      </c>
      <c r="D226" s="899"/>
      <c r="E226" s="378">
        <v>23688</v>
      </c>
      <c r="F226" s="379">
        <v>24082</v>
      </c>
      <c r="G226" s="379">
        <v>25500</v>
      </c>
      <c r="H226" s="420">
        <v>23843</v>
      </c>
      <c r="I226" s="381">
        <v>23965</v>
      </c>
      <c r="J226" s="379">
        <v>24276</v>
      </c>
      <c r="K226" s="379">
        <v>23844</v>
      </c>
      <c r="L226" s="383">
        <v>24819</v>
      </c>
    </row>
    <row r="227" spans="2:12" ht="30" customHeight="1">
      <c r="B227" s="878" t="s">
        <v>160</v>
      </c>
      <c r="C227" s="897"/>
      <c r="D227" s="897"/>
      <c r="E227" s="384">
        <v>130856</v>
      </c>
      <c r="F227" s="385">
        <v>141411</v>
      </c>
      <c r="G227" s="385">
        <v>139145</v>
      </c>
      <c r="H227" s="421">
        <v>149464</v>
      </c>
      <c r="I227" s="387">
        <v>130085</v>
      </c>
      <c r="J227" s="385">
        <v>137248</v>
      </c>
      <c r="K227" s="385">
        <v>137585</v>
      </c>
      <c r="L227" s="389">
        <v>149130</v>
      </c>
    </row>
    <row r="228" spans="2:12" ht="30" customHeight="1">
      <c r="B228" s="390"/>
      <c r="C228" s="391"/>
      <c r="D228" s="392" t="s">
        <v>161</v>
      </c>
      <c r="E228" s="370">
        <v>24794</v>
      </c>
      <c r="F228" s="371">
        <v>31748</v>
      </c>
      <c r="G228" s="371">
        <v>28153</v>
      </c>
      <c r="H228" s="419">
        <v>31354</v>
      </c>
      <c r="I228" s="373">
        <v>18897</v>
      </c>
      <c r="J228" s="371">
        <v>23176</v>
      </c>
      <c r="K228" s="371">
        <v>25145</v>
      </c>
      <c r="L228" s="375">
        <v>30321</v>
      </c>
    </row>
    <row r="229" spans="2:12" ht="55" customHeight="1">
      <c r="B229" s="360"/>
      <c r="C229" s="361"/>
      <c r="D229" s="393" t="s">
        <v>162</v>
      </c>
      <c r="E229" s="370">
        <v>0</v>
      </c>
      <c r="F229" s="371">
        <v>2300</v>
      </c>
      <c r="G229" s="371">
        <v>2313</v>
      </c>
      <c r="H229" s="419">
        <v>2300</v>
      </c>
      <c r="I229" s="373">
        <v>4500</v>
      </c>
      <c r="J229" s="371">
        <v>4500</v>
      </c>
      <c r="K229" s="371">
        <v>3544</v>
      </c>
      <c r="L229" s="375">
        <v>3500</v>
      </c>
    </row>
    <row r="230" spans="2:12" ht="30" customHeight="1">
      <c r="B230" s="360"/>
      <c r="C230" s="361"/>
      <c r="D230" s="362" t="s">
        <v>157</v>
      </c>
      <c r="E230" s="370">
        <v>13025</v>
      </c>
      <c r="F230" s="371">
        <v>13959</v>
      </c>
      <c r="G230" s="371">
        <v>13225</v>
      </c>
      <c r="H230" s="419">
        <v>17115</v>
      </c>
      <c r="I230" s="373">
        <v>11572</v>
      </c>
      <c r="J230" s="371">
        <v>13069</v>
      </c>
      <c r="K230" s="371">
        <v>13257</v>
      </c>
      <c r="L230" s="375">
        <v>16453</v>
      </c>
    </row>
    <row r="231" spans="2:12" ht="30" customHeight="1">
      <c r="B231" s="360"/>
      <c r="C231" s="896" t="s">
        <v>163</v>
      </c>
      <c r="D231" s="879"/>
      <c r="E231" s="378">
        <v>37820</v>
      </c>
      <c r="F231" s="379">
        <v>48009</v>
      </c>
      <c r="G231" s="379">
        <v>43694</v>
      </c>
      <c r="H231" s="420">
        <v>50773</v>
      </c>
      <c r="I231" s="381">
        <v>34972</v>
      </c>
      <c r="J231" s="379">
        <v>40747</v>
      </c>
      <c r="K231" s="379">
        <v>41948</v>
      </c>
      <c r="L231" s="383">
        <v>50277</v>
      </c>
    </row>
    <row r="232" spans="2:12" ht="30" customHeight="1">
      <c r="B232" s="360"/>
      <c r="C232" s="391"/>
      <c r="D232" s="392" t="s">
        <v>164</v>
      </c>
      <c r="E232" s="370">
        <v>3000</v>
      </c>
      <c r="F232" s="371">
        <v>3000</v>
      </c>
      <c r="G232" s="371">
        <v>3011</v>
      </c>
      <c r="H232" s="419">
        <v>4000</v>
      </c>
      <c r="I232" s="373">
        <v>1000</v>
      </c>
      <c r="J232" s="371">
        <v>1000</v>
      </c>
      <c r="K232" s="371">
        <v>1000</v>
      </c>
      <c r="L232" s="375">
        <v>500</v>
      </c>
    </row>
    <row r="233" spans="2:12" ht="30" customHeight="1">
      <c r="B233" s="360"/>
      <c r="C233" s="361"/>
      <c r="D233" s="369" t="s">
        <v>157</v>
      </c>
      <c r="E233" s="394">
        <v>17001</v>
      </c>
      <c r="F233" s="395">
        <v>16868</v>
      </c>
      <c r="G233" s="395">
        <v>17788</v>
      </c>
      <c r="H233" s="419">
        <v>17683</v>
      </c>
      <c r="I233" s="373">
        <v>17651</v>
      </c>
      <c r="J233" s="395">
        <v>17763</v>
      </c>
      <c r="K233" s="395">
        <v>17988</v>
      </c>
      <c r="L233" s="376">
        <v>18277</v>
      </c>
    </row>
    <row r="234" spans="2:12" ht="30" customHeight="1">
      <c r="B234" s="360"/>
      <c r="C234" s="896" t="s">
        <v>165</v>
      </c>
      <c r="D234" s="879"/>
      <c r="E234" s="378">
        <v>20001</v>
      </c>
      <c r="F234" s="379">
        <v>19869</v>
      </c>
      <c r="G234" s="379">
        <v>20800</v>
      </c>
      <c r="H234" s="420">
        <v>21685</v>
      </c>
      <c r="I234" s="420">
        <v>18652</v>
      </c>
      <c r="J234" s="379">
        <v>18763</v>
      </c>
      <c r="K234" s="379">
        <v>18988</v>
      </c>
      <c r="L234" s="383">
        <v>18778</v>
      </c>
    </row>
    <row r="235" spans="2:12" ht="30" customHeight="1">
      <c r="B235" s="878" t="s">
        <v>166</v>
      </c>
      <c r="C235" s="879"/>
      <c r="D235" s="879"/>
      <c r="E235" s="384">
        <v>57821</v>
      </c>
      <c r="F235" s="385">
        <v>67878</v>
      </c>
      <c r="G235" s="385">
        <v>64494</v>
      </c>
      <c r="H235" s="421">
        <v>72458</v>
      </c>
      <c r="I235" s="387">
        <v>53624</v>
      </c>
      <c r="J235" s="385">
        <v>59511</v>
      </c>
      <c r="K235" s="385">
        <v>60936</v>
      </c>
      <c r="L235" s="389">
        <v>69055</v>
      </c>
    </row>
    <row r="236" spans="2:12" ht="30" customHeight="1">
      <c r="B236" s="396"/>
      <c r="C236" s="880" t="s">
        <v>167</v>
      </c>
      <c r="D236" s="881"/>
      <c r="E236" s="370">
        <v>72836</v>
      </c>
      <c r="F236" s="371">
        <v>73488</v>
      </c>
      <c r="G236" s="371">
        <v>74461</v>
      </c>
      <c r="H236" s="419">
        <v>76986</v>
      </c>
      <c r="I236" s="373">
        <v>76401</v>
      </c>
      <c r="J236" s="371">
        <v>77698</v>
      </c>
      <c r="K236" s="371">
        <v>76779</v>
      </c>
      <c r="L236" s="375">
        <v>80115</v>
      </c>
    </row>
    <row r="237" spans="2:12" ht="40" customHeight="1">
      <c r="B237" s="360"/>
      <c r="C237" s="882" t="s">
        <v>168</v>
      </c>
      <c r="D237" s="883"/>
      <c r="E237" s="370">
        <v>-426</v>
      </c>
      <c r="F237" s="371">
        <v>-511</v>
      </c>
      <c r="G237" s="371">
        <v>-514</v>
      </c>
      <c r="H237" s="419">
        <v>-540</v>
      </c>
      <c r="I237" s="373">
        <v>-504</v>
      </c>
      <c r="J237" s="371">
        <v>-531</v>
      </c>
      <c r="K237" s="371">
        <v>-671</v>
      </c>
      <c r="L237" s="375">
        <v>-611</v>
      </c>
    </row>
    <row r="238" spans="2:12" ht="30" customHeight="1">
      <c r="B238" s="360"/>
      <c r="C238" s="880" t="s">
        <v>222</v>
      </c>
      <c r="D238" s="881"/>
      <c r="E238" s="370">
        <v>625</v>
      </c>
      <c r="F238" s="371">
        <v>555</v>
      </c>
      <c r="G238" s="371">
        <v>702</v>
      </c>
      <c r="H238" s="419">
        <v>559</v>
      </c>
      <c r="I238" s="373">
        <v>564</v>
      </c>
      <c r="J238" s="371">
        <v>569</v>
      </c>
      <c r="K238" s="371">
        <v>541</v>
      </c>
      <c r="L238" s="375">
        <v>571</v>
      </c>
    </row>
    <row r="239" spans="2:12" ht="30" customHeight="1">
      <c r="B239" s="878" t="s">
        <v>170</v>
      </c>
      <c r="C239" s="879"/>
      <c r="D239" s="879"/>
      <c r="E239" s="384">
        <v>73034</v>
      </c>
      <c r="F239" s="385">
        <v>73532</v>
      </c>
      <c r="G239" s="385">
        <v>74650</v>
      </c>
      <c r="H239" s="421">
        <v>77005</v>
      </c>
      <c r="I239" s="387">
        <v>76461</v>
      </c>
      <c r="J239" s="385">
        <v>77736</v>
      </c>
      <c r="K239" s="385">
        <v>76648</v>
      </c>
      <c r="L239" s="389">
        <v>80074</v>
      </c>
    </row>
    <row r="240" spans="2:12" ht="30" customHeight="1" thickBot="1">
      <c r="B240" s="886" t="s">
        <v>171</v>
      </c>
      <c r="C240" s="887"/>
      <c r="D240" s="887"/>
      <c r="E240" s="398">
        <v>130856</v>
      </c>
      <c r="F240" s="399">
        <v>141411</v>
      </c>
      <c r="G240" s="399">
        <v>139145</v>
      </c>
      <c r="H240" s="422">
        <v>149464</v>
      </c>
      <c r="I240" s="401">
        <v>130085</v>
      </c>
      <c r="J240" s="399">
        <v>137248</v>
      </c>
      <c r="K240" s="423">
        <v>137585</v>
      </c>
      <c r="L240" s="403">
        <v>149130</v>
      </c>
    </row>
    <row r="242" spans="1:12">
      <c r="B242" s="343" t="s">
        <v>172</v>
      </c>
      <c r="F242" s="344" t="s">
        <v>173</v>
      </c>
    </row>
    <row r="243" spans="1:12" s="10" customFormat="1">
      <c r="A243" s="406"/>
      <c r="B243" s="406" t="s">
        <v>5</v>
      </c>
      <c r="C243" s="406"/>
      <c r="D243" s="406"/>
      <c r="E243" s="407"/>
      <c r="F243" s="407"/>
      <c r="G243" s="407"/>
      <c r="H243" s="407"/>
      <c r="I243" s="407"/>
      <c r="J243" s="407"/>
      <c r="K243" s="407"/>
      <c r="L243" s="407"/>
    </row>
    <row r="245" spans="1:12" ht="13.5" customHeight="1">
      <c r="B245" s="343" t="s">
        <v>123</v>
      </c>
    </row>
    <row r="246" spans="1:12" ht="13.5" customHeight="1">
      <c r="B246" s="406" t="s">
        <v>0</v>
      </c>
    </row>
    <row r="247" spans="1:12" ht="13.5" customHeight="1">
      <c r="B247" s="406"/>
    </row>
    <row r="248" spans="1:12" ht="14" thickBot="1"/>
    <row r="249" spans="1:12" ht="34.5" customHeight="1">
      <c r="B249" s="888" t="s">
        <v>148</v>
      </c>
      <c r="C249" s="889"/>
      <c r="D249" s="906"/>
      <c r="E249" s="908" t="s">
        <v>233</v>
      </c>
      <c r="F249" s="901"/>
      <c r="G249" s="901"/>
      <c r="H249" s="901"/>
      <c r="I249" s="903" t="s">
        <v>234</v>
      </c>
      <c r="J249" s="901"/>
      <c r="K249" s="901"/>
      <c r="L249" s="902"/>
    </row>
    <row r="250" spans="1:12" ht="20.149999999999999" customHeight="1">
      <c r="B250" s="348"/>
      <c r="C250" s="349"/>
      <c r="D250" s="894" t="s">
        <v>96</v>
      </c>
      <c r="E250" s="408" t="s">
        <v>176</v>
      </c>
      <c r="F250" s="409" t="s">
        <v>177</v>
      </c>
      <c r="G250" s="409" t="s">
        <v>178</v>
      </c>
      <c r="H250" s="416" t="s">
        <v>179</v>
      </c>
      <c r="I250" s="411" t="s">
        <v>176</v>
      </c>
      <c r="J250" s="409" t="s">
        <v>177</v>
      </c>
      <c r="K250" s="409" t="s">
        <v>178</v>
      </c>
      <c r="L250" s="410" t="s">
        <v>179</v>
      </c>
    </row>
    <row r="251" spans="1:12" ht="32.15" customHeight="1" thickBot="1">
      <c r="B251" s="354"/>
      <c r="C251" s="355"/>
      <c r="D251" s="895"/>
      <c r="E251" s="412" t="s">
        <v>235</v>
      </c>
      <c r="F251" s="413" t="s">
        <v>236</v>
      </c>
      <c r="G251" s="413" t="s">
        <v>237</v>
      </c>
      <c r="H251" s="417" t="s">
        <v>238</v>
      </c>
      <c r="I251" s="415" t="s">
        <v>239</v>
      </c>
      <c r="J251" s="413" t="s">
        <v>240</v>
      </c>
      <c r="K251" s="413" t="s">
        <v>241</v>
      </c>
      <c r="L251" s="414" t="s">
        <v>242</v>
      </c>
    </row>
    <row r="252" spans="1:12" ht="30" customHeight="1">
      <c r="B252" s="360"/>
      <c r="C252" s="361"/>
      <c r="D252" s="362" t="s">
        <v>154</v>
      </c>
      <c r="E252" s="424">
        <v>11946</v>
      </c>
      <c r="F252" s="364">
        <v>20259</v>
      </c>
      <c r="G252" s="364">
        <v>11704</v>
      </c>
      <c r="H252" s="425">
        <v>16590</v>
      </c>
      <c r="I252" s="426">
        <v>21071</v>
      </c>
      <c r="J252" s="364">
        <v>29253</v>
      </c>
      <c r="K252" s="364">
        <v>23463</v>
      </c>
      <c r="L252" s="368">
        <v>29514</v>
      </c>
    </row>
    <row r="253" spans="1:12" ht="30" customHeight="1">
      <c r="B253" s="360"/>
      <c r="C253" s="361"/>
      <c r="D253" s="369" t="s">
        <v>191</v>
      </c>
      <c r="E253" s="370">
        <v>73204</v>
      </c>
      <c r="F253" s="371">
        <v>74311</v>
      </c>
      <c r="G253" s="371">
        <v>73173</v>
      </c>
      <c r="H253" s="427">
        <v>91005</v>
      </c>
      <c r="I253" s="428">
        <v>64058</v>
      </c>
      <c r="J253" s="371">
        <v>64467</v>
      </c>
      <c r="K253" s="371">
        <v>65709</v>
      </c>
      <c r="L253" s="375">
        <v>79412</v>
      </c>
    </row>
    <row r="254" spans="1:12" ht="30" customHeight="1">
      <c r="B254" s="360"/>
      <c r="C254" s="361"/>
      <c r="D254" s="369" t="s">
        <v>156</v>
      </c>
      <c r="E254" s="370">
        <v>15478</v>
      </c>
      <c r="F254" s="371">
        <v>12929</v>
      </c>
      <c r="G254" s="371">
        <v>17051</v>
      </c>
      <c r="H254" s="427">
        <v>9414</v>
      </c>
      <c r="I254" s="428">
        <v>11367</v>
      </c>
      <c r="J254" s="371">
        <v>10053</v>
      </c>
      <c r="K254" s="371">
        <v>11925</v>
      </c>
      <c r="L254" s="375">
        <v>7268</v>
      </c>
    </row>
    <row r="255" spans="1:12" ht="30" customHeight="1">
      <c r="B255" s="360"/>
      <c r="C255" s="361"/>
      <c r="D255" s="362" t="s">
        <v>157</v>
      </c>
      <c r="E255" s="370">
        <v>7558</v>
      </c>
      <c r="F255" s="371">
        <v>7437</v>
      </c>
      <c r="G255" s="371">
        <v>7878</v>
      </c>
      <c r="H255" s="427">
        <v>5961</v>
      </c>
      <c r="I255" s="428">
        <v>6829</v>
      </c>
      <c r="J255" s="371">
        <v>6716</v>
      </c>
      <c r="K255" s="371">
        <v>7291</v>
      </c>
      <c r="L255" s="375">
        <v>7112</v>
      </c>
    </row>
    <row r="256" spans="1:12" ht="30" customHeight="1">
      <c r="B256" s="360"/>
      <c r="C256" s="896" t="s">
        <v>158</v>
      </c>
      <c r="D256" s="897"/>
      <c r="E256" s="378">
        <v>108187</v>
      </c>
      <c r="F256" s="379">
        <v>114939</v>
      </c>
      <c r="G256" s="379">
        <v>109808</v>
      </c>
      <c r="H256" s="420">
        <v>122972</v>
      </c>
      <c r="I256" s="381">
        <v>103325</v>
      </c>
      <c r="J256" s="379">
        <v>110490</v>
      </c>
      <c r="K256" s="379">
        <v>108389</v>
      </c>
      <c r="L256" s="383">
        <v>123307</v>
      </c>
    </row>
    <row r="257" spans="2:12" ht="30" customHeight="1">
      <c r="B257" s="360"/>
      <c r="C257" s="898" t="s">
        <v>159</v>
      </c>
      <c r="D257" s="899"/>
      <c r="E257" s="378">
        <v>24287</v>
      </c>
      <c r="F257" s="379">
        <v>24494</v>
      </c>
      <c r="G257" s="379">
        <v>24630</v>
      </c>
      <c r="H257" s="420">
        <v>24279</v>
      </c>
      <c r="I257" s="381">
        <v>24074</v>
      </c>
      <c r="J257" s="379">
        <v>24080</v>
      </c>
      <c r="K257" s="379">
        <v>23843</v>
      </c>
      <c r="L257" s="383">
        <v>23235</v>
      </c>
    </row>
    <row r="258" spans="2:12" ht="30" customHeight="1">
      <c r="B258" s="878" t="s">
        <v>160</v>
      </c>
      <c r="C258" s="897"/>
      <c r="D258" s="897"/>
      <c r="E258" s="384">
        <v>132474</v>
      </c>
      <c r="F258" s="385">
        <v>139433</v>
      </c>
      <c r="G258" s="385">
        <v>134438</v>
      </c>
      <c r="H258" s="421">
        <v>147251</v>
      </c>
      <c r="I258" s="387">
        <v>127400</v>
      </c>
      <c r="J258" s="385">
        <v>134570</v>
      </c>
      <c r="K258" s="385">
        <v>132233</v>
      </c>
      <c r="L258" s="389">
        <v>146543</v>
      </c>
    </row>
    <row r="259" spans="2:12" ht="30" customHeight="1">
      <c r="B259" s="390"/>
      <c r="C259" s="391"/>
      <c r="D259" s="392" t="s">
        <v>161</v>
      </c>
      <c r="E259" s="370">
        <v>32361</v>
      </c>
      <c r="F259" s="371">
        <v>34460</v>
      </c>
      <c r="G259" s="371">
        <v>31167</v>
      </c>
      <c r="H259" s="427">
        <v>39915</v>
      </c>
      <c r="I259" s="428">
        <v>26027</v>
      </c>
      <c r="J259" s="371">
        <v>28332</v>
      </c>
      <c r="K259" s="371">
        <v>26747</v>
      </c>
      <c r="L259" s="375">
        <v>34979</v>
      </c>
    </row>
    <row r="260" spans="2:12" ht="55" customHeight="1">
      <c r="B260" s="360"/>
      <c r="C260" s="361"/>
      <c r="D260" s="393" t="s">
        <v>162</v>
      </c>
      <c r="E260" s="394">
        <v>0</v>
      </c>
      <c r="F260" s="371">
        <v>462</v>
      </c>
      <c r="G260" s="371">
        <v>137</v>
      </c>
      <c r="H260" s="427">
        <v>121</v>
      </c>
      <c r="I260" s="428">
        <v>2131</v>
      </c>
      <c r="J260" s="371">
        <v>2128</v>
      </c>
      <c r="K260" s="371">
        <v>2000</v>
      </c>
      <c r="L260" s="376">
        <v>2000</v>
      </c>
    </row>
    <row r="261" spans="2:12" ht="30" customHeight="1">
      <c r="B261" s="360"/>
      <c r="C261" s="361"/>
      <c r="D261" s="362" t="s">
        <v>157</v>
      </c>
      <c r="E261" s="370">
        <v>13006</v>
      </c>
      <c r="F261" s="371">
        <v>15190</v>
      </c>
      <c r="G261" s="371">
        <v>13803</v>
      </c>
      <c r="H261" s="427">
        <v>16471</v>
      </c>
      <c r="I261" s="428">
        <v>10810</v>
      </c>
      <c r="J261" s="371">
        <v>13695</v>
      </c>
      <c r="K261" s="371">
        <v>12633</v>
      </c>
      <c r="L261" s="375">
        <v>15811</v>
      </c>
    </row>
    <row r="262" spans="2:12" ht="30" customHeight="1">
      <c r="B262" s="360"/>
      <c r="C262" s="896" t="s">
        <v>163</v>
      </c>
      <c r="D262" s="879"/>
      <c r="E262" s="378">
        <v>45368</v>
      </c>
      <c r="F262" s="379">
        <v>50115</v>
      </c>
      <c r="G262" s="379">
        <v>45109</v>
      </c>
      <c r="H262" s="420">
        <v>56511</v>
      </c>
      <c r="I262" s="381">
        <v>38969</v>
      </c>
      <c r="J262" s="379">
        <v>44157</v>
      </c>
      <c r="K262" s="379">
        <v>41382</v>
      </c>
      <c r="L262" s="383">
        <v>52792</v>
      </c>
    </row>
    <row r="263" spans="2:12" ht="30" customHeight="1">
      <c r="B263" s="360"/>
      <c r="C263" s="391"/>
      <c r="D263" s="392" t="s">
        <v>164</v>
      </c>
      <c r="E263" s="370">
        <v>5000</v>
      </c>
      <c r="F263" s="371">
        <v>5000</v>
      </c>
      <c r="G263" s="371">
        <v>5000</v>
      </c>
      <c r="H263" s="427">
        <v>5000</v>
      </c>
      <c r="I263" s="428">
        <v>3000</v>
      </c>
      <c r="J263" s="371">
        <v>3000</v>
      </c>
      <c r="K263" s="371">
        <v>3000</v>
      </c>
      <c r="L263" s="375">
        <v>3000</v>
      </c>
    </row>
    <row r="264" spans="2:12" ht="30" customHeight="1">
      <c r="B264" s="360"/>
      <c r="C264" s="361"/>
      <c r="D264" s="369" t="s">
        <v>157</v>
      </c>
      <c r="E264" s="394">
        <v>16797</v>
      </c>
      <c r="F264" s="395">
        <v>16637</v>
      </c>
      <c r="G264" s="395">
        <v>16850</v>
      </c>
      <c r="H264" s="419">
        <v>16610</v>
      </c>
      <c r="I264" s="373">
        <v>16547</v>
      </c>
      <c r="J264" s="395">
        <v>16788</v>
      </c>
      <c r="K264" s="395">
        <v>16930</v>
      </c>
      <c r="L264" s="376">
        <v>16901</v>
      </c>
    </row>
    <row r="265" spans="2:12" ht="30" customHeight="1">
      <c r="B265" s="360"/>
      <c r="C265" s="896" t="s">
        <v>165</v>
      </c>
      <c r="D265" s="879"/>
      <c r="E265" s="378">
        <v>21797</v>
      </c>
      <c r="F265" s="379">
        <v>21638</v>
      </c>
      <c r="G265" s="379">
        <v>21850</v>
      </c>
      <c r="H265" s="420">
        <v>21610</v>
      </c>
      <c r="I265" s="381">
        <v>19547</v>
      </c>
      <c r="J265" s="379">
        <v>19789</v>
      </c>
      <c r="K265" s="379">
        <v>19930</v>
      </c>
      <c r="L265" s="383">
        <v>19901</v>
      </c>
    </row>
    <row r="266" spans="2:12" ht="30" customHeight="1">
      <c r="B266" s="878" t="s">
        <v>166</v>
      </c>
      <c r="C266" s="879"/>
      <c r="D266" s="879"/>
      <c r="E266" s="384">
        <v>67166</v>
      </c>
      <c r="F266" s="385">
        <v>71753</v>
      </c>
      <c r="G266" s="385">
        <v>66960</v>
      </c>
      <c r="H266" s="421">
        <v>78121</v>
      </c>
      <c r="I266" s="387">
        <v>58517</v>
      </c>
      <c r="J266" s="385">
        <v>63946</v>
      </c>
      <c r="K266" s="385">
        <v>61313</v>
      </c>
      <c r="L266" s="389">
        <v>72693</v>
      </c>
    </row>
    <row r="267" spans="2:12" ht="30" customHeight="1">
      <c r="B267" s="396"/>
      <c r="C267" s="880" t="s">
        <v>167</v>
      </c>
      <c r="D267" s="881"/>
      <c r="E267" s="370">
        <v>64806</v>
      </c>
      <c r="F267" s="371">
        <v>67106</v>
      </c>
      <c r="G267" s="371">
        <v>67072</v>
      </c>
      <c r="H267" s="427">
        <v>69123</v>
      </c>
      <c r="I267" s="428">
        <v>68760</v>
      </c>
      <c r="J267" s="371">
        <v>70418</v>
      </c>
      <c r="K267" s="371">
        <v>70778</v>
      </c>
      <c r="L267" s="375">
        <v>73670</v>
      </c>
    </row>
    <row r="268" spans="2:12" ht="40" customHeight="1">
      <c r="B268" s="360"/>
      <c r="C268" s="882" t="s">
        <v>168</v>
      </c>
      <c r="D268" s="883"/>
      <c r="E268" s="370">
        <v>-233</v>
      </c>
      <c r="F268" s="371">
        <v>-193</v>
      </c>
      <c r="G268" s="371">
        <v>-335</v>
      </c>
      <c r="H268" s="427">
        <v>-604</v>
      </c>
      <c r="I268" s="428">
        <v>-521</v>
      </c>
      <c r="J268" s="371">
        <v>-464</v>
      </c>
      <c r="K268" s="371">
        <v>-497</v>
      </c>
      <c r="L268" s="375">
        <v>-457</v>
      </c>
    </row>
    <row r="269" spans="2:12" ht="30" customHeight="1">
      <c r="B269" s="360"/>
      <c r="C269" s="880" t="s">
        <v>222</v>
      </c>
      <c r="D269" s="881"/>
      <c r="E269" s="370">
        <v>735</v>
      </c>
      <c r="F269" s="371">
        <v>767</v>
      </c>
      <c r="G269" s="371">
        <v>741</v>
      </c>
      <c r="H269" s="427">
        <v>610</v>
      </c>
      <c r="I269" s="428">
        <v>643</v>
      </c>
      <c r="J269" s="371">
        <v>669</v>
      </c>
      <c r="K269" s="371">
        <v>638</v>
      </c>
      <c r="L269" s="375">
        <v>635</v>
      </c>
    </row>
    <row r="270" spans="2:12" ht="30" customHeight="1">
      <c r="B270" s="878" t="s">
        <v>170</v>
      </c>
      <c r="C270" s="879"/>
      <c r="D270" s="879"/>
      <c r="E270" s="384">
        <v>65308</v>
      </c>
      <c r="F270" s="385">
        <v>67680</v>
      </c>
      <c r="G270" s="385">
        <v>67478</v>
      </c>
      <c r="H270" s="421">
        <v>69129</v>
      </c>
      <c r="I270" s="387">
        <v>68883</v>
      </c>
      <c r="J270" s="385">
        <v>70623</v>
      </c>
      <c r="K270" s="385">
        <v>70920</v>
      </c>
      <c r="L270" s="389">
        <v>73849</v>
      </c>
    </row>
    <row r="271" spans="2:12" ht="30" customHeight="1" thickBot="1">
      <c r="B271" s="886" t="s">
        <v>171</v>
      </c>
      <c r="C271" s="887"/>
      <c r="D271" s="887"/>
      <c r="E271" s="398">
        <v>132474</v>
      </c>
      <c r="F271" s="399">
        <v>139433</v>
      </c>
      <c r="G271" s="399">
        <v>134438</v>
      </c>
      <c r="H271" s="422">
        <v>147251</v>
      </c>
      <c r="I271" s="401">
        <v>127400</v>
      </c>
      <c r="J271" s="399">
        <v>134570</v>
      </c>
      <c r="K271" s="399">
        <v>132233</v>
      </c>
      <c r="L271" s="403">
        <v>146543</v>
      </c>
    </row>
    <row r="273" spans="2:6">
      <c r="B273" s="343" t="s">
        <v>172</v>
      </c>
      <c r="F273" s="344" t="s">
        <v>173</v>
      </c>
    </row>
    <row r="274" spans="2:6">
      <c r="B274" s="406" t="s">
        <v>10</v>
      </c>
    </row>
    <row r="276" spans="2:6" ht="13.5" customHeight="1">
      <c r="B276" s="343" t="s">
        <v>123</v>
      </c>
    </row>
    <row r="277" spans="2:6" ht="13.5" customHeight="1">
      <c r="B277" s="406" t="s">
        <v>0</v>
      </c>
    </row>
    <row r="278" spans="2:6" ht="13.5" customHeight="1">
      <c r="B278" s="406"/>
    </row>
  </sheetData>
  <mergeCells count="138">
    <mergeCell ref="C54:D54"/>
    <mergeCell ref="C55:D55"/>
    <mergeCell ref="B56:D56"/>
    <mergeCell ref="B57:D57"/>
    <mergeCell ref="B35:D35"/>
    <mergeCell ref="E35:H35"/>
    <mergeCell ref="I35:L35"/>
    <mergeCell ref="D36:D37"/>
    <mergeCell ref="C42:D42"/>
    <mergeCell ref="C43:D43"/>
    <mergeCell ref="B44:D44"/>
    <mergeCell ref="C48:D48"/>
    <mergeCell ref="C51:D51"/>
    <mergeCell ref="I218:L218"/>
    <mergeCell ref="C234:D234"/>
    <mergeCell ref="I156:L156"/>
    <mergeCell ref="I249:L249"/>
    <mergeCell ref="B5:E5"/>
    <mergeCell ref="B249:D249"/>
    <mergeCell ref="E249:H249"/>
    <mergeCell ref="B227:D227"/>
    <mergeCell ref="E218:H218"/>
    <mergeCell ref="C207:D207"/>
    <mergeCell ref="I187:L187"/>
    <mergeCell ref="E187:H187"/>
    <mergeCell ref="C206:D206"/>
    <mergeCell ref="C226:D226"/>
    <mergeCell ref="C195:D195"/>
    <mergeCell ref="B196:D196"/>
    <mergeCell ref="C194:D194"/>
    <mergeCell ref="C176:D176"/>
    <mergeCell ref="B156:D156"/>
    <mergeCell ref="E156:H156"/>
    <mergeCell ref="D157:D158"/>
    <mergeCell ref="C163:D163"/>
    <mergeCell ref="C164:D164"/>
    <mergeCell ref="B165:D165"/>
    <mergeCell ref="B177:D177"/>
    <mergeCell ref="B178:D178"/>
    <mergeCell ref="C169:D169"/>
    <mergeCell ref="C172:D172"/>
    <mergeCell ref="B173:D173"/>
    <mergeCell ref="C174:D174"/>
    <mergeCell ref="C175:D175"/>
    <mergeCell ref="B271:D271"/>
    <mergeCell ref="B218:D218"/>
    <mergeCell ref="D250:D251"/>
    <mergeCell ref="C256:D256"/>
    <mergeCell ref="C257:D257"/>
    <mergeCell ref="B235:D235"/>
    <mergeCell ref="B240:D240"/>
    <mergeCell ref="C236:D236"/>
    <mergeCell ref="D219:D220"/>
    <mergeCell ref="C225:D225"/>
    <mergeCell ref="C268:D268"/>
    <mergeCell ref="C269:D269"/>
    <mergeCell ref="B270:D270"/>
    <mergeCell ref="B258:D258"/>
    <mergeCell ref="C262:D262"/>
    <mergeCell ref="C265:D265"/>
    <mergeCell ref="C267:D267"/>
    <mergeCell ref="B187:D187"/>
    <mergeCell ref="C231:D231"/>
    <mergeCell ref="B266:D266"/>
    <mergeCell ref="D188:D189"/>
    <mergeCell ref="C237:D237"/>
    <mergeCell ref="C238:D238"/>
    <mergeCell ref="B239:D239"/>
    <mergeCell ref="B208:D208"/>
    <mergeCell ref="B209:D209"/>
    <mergeCell ref="C203:D203"/>
    <mergeCell ref="B204:D204"/>
    <mergeCell ref="C205:D205"/>
    <mergeCell ref="C200:D200"/>
    <mergeCell ref="E125:H125"/>
    <mergeCell ref="I125:L125"/>
    <mergeCell ref="D126:D127"/>
    <mergeCell ref="C132:D132"/>
    <mergeCell ref="C133:D133"/>
    <mergeCell ref="B134:D134"/>
    <mergeCell ref="C138:D138"/>
    <mergeCell ref="C141:D141"/>
    <mergeCell ref="B1:D1"/>
    <mergeCell ref="B2:D2"/>
    <mergeCell ref="B95:D95"/>
    <mergeCell ref="E95:H95"/>
    <mergeCell ref="I95:L95"/>
    <mergeCell ref="D96:D97"/>
    <mergeCell ref="C102:D102"/>
    <mergeCell ref="B65:D65"/>
    <mergeCell ref="E65:H65"/>
    <mergeCell ref="I65:L65"/>
    <mergeCell ref="D66:D67"/>
    <mergeCell ref="C72:D72"/>
    <mergeCell ref="C83:D83"/>
    <mergeCell ref="C84:D84"/>
    <mergeCell ref="B52:D52"/>
    <mergeCell ref="C53:D53"/>
    <mergeCell ref="C143:D143"/>
    <mergeCell ref="C144:D144"/>
    <mergeCell ref="C145:D145"/>
    <mergeCell ref="B146:D146"/>
    <mergeCell ref="B147:D147"/>
    <mergeCell ref="B117:D117"/>
    <mergeCell ref="C103:D103"/>
    <mergeCell ref="B104:D104"/>
    <mergeCell ref="C108:D108"/>
    <mergeCell ref="C111:D111"/>
    <mergeCell ref="B112:D112"/>
    <mergeCell ref="C113:D113"/>
    <mergeCell ref="C114:D114"/>
    <mergeCell ref="C115:D115"/>
    <mergeCell ref="B116:D116"/>
    <mergeCell ref="B125:D125"/>
    <mergeCell ref="C85:D85"/>
    <mergeCell ref="B86:D86"/>
    <mergeCell ref="B87:D87"/>
    <mergeCell ref="C73:D73"/>
    <mergeCell ref="B74:D74"/>
    <mergeCell ref="C78:D78"/>
    <mergeCell ref="C81:D81"/>
    <mergeCell ref="B82:D82"/>
    <mergeCell ref="B142:D142"/>
    <mergeCell ref="B23:D23"/>
    <mergeCell ref="C24:D24"/>
    <mergeCell ref="C25:D25"/>
    <mergeCell ref="C26:D26"/>
    <mergeCell ref="B27:D27"/>
    <mergeCell ref="B28:D28"/>
    <mergeCell ref="B6:D6"/>
    <mergeCell ref="E6:H6"/>
    <mergeCell ref="I6:L6"/>
    <mergeCell ref="D7:D8"/>
    <mergeCell ref="C13:D13"/>
    <mergeCell ref="C14:D14"/>
    <mergeCell ref="B15:D15"/>
    <mergeCell ref="C19:D19"/>
    <mergeCell ref="C22:D22"/>
  </mergeCells>
  <phoneticPr fontId="2"/>
  <hyperlinks>
    <hyperlink ref="B2:D2" location="'目次(Table of Contents)'!A1" display="Back to the Table of Contents" xr:uid="{00000000-0004-0000-0200-000000000000}"/>
    <hyperlink ref="B1:D1" location="'目次(Table of Contents)'!A1" display="← 目次に戻る" xr:uid="{00000000-0004-0000-0200-000001000000}"/>
  </hyperlinks>
  <pageMargins left="0.19685039370078741" right="0.15748031496062992" top="0.31496062992125984" bottom="0.31496062992125984" header="0.19685039370078741" footer="0.15748031496062992"/>
  <pageSetup paperSize="9" scale="44" orientation="portrait" horizontalDpi="200" verticalDpi="200" r:id="rId1"/>
  <headerFooter alignWithMargins="0"/>
  <rowBreaks count="4" manualBreakCount="4">
    <brk id="63" max="11" man="1"/>
    <brk id="123" max="11" man="1"/>
    <brk id="184" max="11" man="1"/>
    <brk id="246"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40"/>
  <sheetViews>
    <sheetView showGridLines="0" view="pageBreakPreview" zoomScale="66" zoomScaleNormal="68" zoomScaleSheetLayoutView="66" workbookViewId="0"/>
  </sheetViews>
  <sheetFormatPr defaultColWidth="9" defaultRowHeight="13.5"/>
  <cols>
    <col min="1" max="1" width="4.08984375" style="138" customWidth="1"/>
    <col min="2" max="2" width="4.90625" style="138" customWidth="1"/>
    <col min="3" max="3" width="2.1796875" style="138" customWidth="1"/>
    <col min="4" max="4" width="45.36328125" style="138" customWidth="1"/>
    <col min="5" max="12" width="14.6328125" style="137" customWidth="1"/>
    <col min="13" max="16" width="9" style="14"/>
    <col min="17" max="16384" width="9" style="3"/>
  </cols>
  <sheetData>
    <row r="1" spans="1:16" ht="20.149999999999999" customHeight="1">
      <c r="B1" s="861" t="s">
        <v>92</v>
      </c>
      <c r="C1" s="861"/>
      <c r="D1" s="861"/>
      <c r="G1" s="429"/>
      <c r="H1" s="429"/>
      <c r="I1" s="429"/>
      <c r="J1" s="429"/>
      <c r="K1" s="429"/>
    </row>
    <row r="2" spans="1:16" ht="20.149999999999999" customHeight="1">
      <c r="B2" s="862" t="s">
        <v>4</v>
      </c>
      <c r="C2" s="862"/>
      <c r="D2" s="862"/>
      <c r="G2" s="429"/>
      <c r="H2" s="429"/>
      <c r="I2" s="429"/>
      <c r="J2" s="429"/>
      <c r="K2" s="429"/>
    </row>
    <row r="3" spans="1:16" ht="18" customHeight="1" thickBot="1">
      <c r="G3" s="429"/>
      <c r="H3" s="429"/>
      <c r="I3" s="429"/>
      <c r="J3" s="429"/>
      <c r="K3" s="429"/>
    </row>
    <row r="4" spans="1:16" ht="40" customHeight="1" thickBot="1">
      <c r="B4" s="833" t="s">
        <v>243</v>
      </c>
      <c r="C4" s="834"/>
      <c r="D4" s="835"/>
      <c r="E4" s="836" t="s">
        <v>343</v>
      </c>
      <c r="F4" s="837"/>
      <c r="G4" s="837"/>
      <c r="H4" s="837"/>
      <c r="I4" s="837"/>
      <c r="J4" s="837"/>
      <c r="K4" s="837"/>
      <c r="L4" s="838" t="s">
        <v>95</v>
      </c>
    </row>
    <row r="5" spans="1:16" ht="21" customHeight="1">
      <c r="B5" s="139"/>
      <c r="C5" s="140"/>
      <c r="D5" s="841" t="s">
        <v>96</v>
      </c>
      <c r="E5" s="843" t="s">
        <v>97</v>
      </c>
      <c r="F5" s="845" t="s">
        <v>98</v>
      </c>
      <c r="G5" s="845" t="s">
        <v>99</v>
      </c>
      <c r="H5" s="845" t="s">
        <v>100</v>
      </c>
      <c r="I5" s="845" t="s">
        <v>101</v>
      </c>
      <c r="J5" s="845" t="s">
        <v>102</v>
      </c>
      <c r="K5" s="847" t="s">
        <v>103</v>
      </c>
      <c r="L5" s="850"/>
    </row>
    <row r="6" spans="1:16" ht="21" customHeight="1" thickBot="1">
      <c r="B6" s="141"/>
      <c r="C6" s="142"/>
      <c r="D6" s="842"/>
      <c r="E6" s="844"/>
      <c r="F6" s="846"/>
      <c r="G6" s="846"/>
      <c r="H6" s="846"/>
      <c r="I6" s="846"/>
      <c r="J6" s="846"/>
      <c r="K6" s="932"/>
      <c r="L6" s="851"/>
    </row>
    <row r="7" spans="1:16" ht="40" customHeight="1">
      <c r="B7" s="197"/>
      <c r="C7" s="909" t="s">
        <v>244</v>
      </c>
      <c r="D7" s="924"/>
      <c r="E7" s="430">
        <v>996</v>
      </c>
      <c r="F7" s="431">
        <v>1014</v>
      </c>
      <c r="G7" s="431">
        <v>2010</v>
      </c>
      <c r="H7" s="431"/>
      <c r="I7" s="432"/>
      <c r="J7" s="433"/>
      <c r="K7" s="434"/>
      <c r="L7" s="435"/>
    </row>
    <row r="8" spans="1:16" ht="45" customHeight="1">
      <c r="B8" s="911" t="s">
        <v>245</v>
      </c>
      <c r="C8" s="925"/>
      <c r="D8" s="926"/>
      <c r="E8" s="436">
        <v>19713</v>
      </c>
      <c r="F8" s="145">
        <v>6858</v>
      </c>
      <c r="G8" s="145">
        <v>26571</v>
      </c>
      <c r="H8" s="145"/>
      <c r="I8" s="146"/>
      <c r="J8" s="223"/>
      <c r="K8" s="224"/>
      <c r="L8" s="149"/>
    </row>
    <row r="9" spans="1:16" ht="45" customHeight="1">
      <c r="B9" s="914" t="s">
        <v>246</v>
      </c>
      <c r="C9" s="927"/>
      <c r="D9" s="928"/>
      <c r="E9" s="437">
        <v>-898</v>
      </c>
      <c r="F9" s="438">
        <v>-1092</v>
      </c>
      <c r="G9" s="438">
        <v>-1990</v>
      </c>
      <c r="H9" s="438"/>
      <c r="I9" s="174"/>
      <c r="J9" s="273"/>
      <c r="K9" s="439"/>
      <c r="L9" s="176"/>
    </row>
    <row r="10" spans="1:16" ht="45" customHeight="1">
      <c r="B10" s="914" t="s">
        <v>247</v>
      </c>
      <c r="C10" s="927"/>
      <c r="D10" s="928"/>
      <c r="E10" s="437">
        <v>18815</v>
      </c>
      <c r="F10" s="438">
        <v>5767</v>
      </c>
      <c r="G10" s="438">
        <v>24580</v>
      </c>
      <c r="H10" s="438"/>
      <c r="I10" s="174"/>
      <c r="J10" s="223"/>
      <c r="K10" s="224"/>
      <c r="L10" s="176"/>
    </row>
    <row r="11" spans="1:16" ht="45" customHeight="1">
      <c r="B11" s="914" t="s">
        <v>248</v>
      </c>
      <c r="C11" s="927"/>
      <c r="D11" s="928"/>
      <c r="E11" s="437">
        <v>-4793</v>
      </c>
      <c r="F11" s="438">
        <v>364</v>
      </c>
      <c r="G11" s="438">
        <v>-4429</v>
      </c>
      <c r="H11" s="438"/>
      <c r="I11" s="174"/>
      <c r="J11" s="273"/>
      <c r="K11" s="439"/>
      <c r="L11" s="176"/>
    </row>
    <row r="12" spans="1:16" ht="45" customHeight="1" thickBot="1">
      <c r="B12" s="929" t="s">
        <v>249</v>
      </c>
      <c r="C12" s="930"/>
      <c r="D12" s="931"/>
      <c r="E12" s="440">
        <v>87573</v>
      </c>
      <c r="F12" s="441">
        <v>93709</v>
      </c>
      <c r="G12" s="441">
        <v>93709</v>
      </c>
      <c r="H12" s="442"/>
      <c r="I12" s="442"/>
      <c r="J12" s="441"/>
      <c r="K12" s="443"/>
      <c r="L12" s="444"/>
    </row>
    <row r="13" spans="1:16" s="11" customFormat="1" ht="11.25" customHeight="1">
      <c r="A13" s="135"/>
      <c r="B13" s="445"/>
      <c r="C13" s="446"/>
      <c r="D13" s="447"/>
      <c r="E13" s="448"/>
      <c r="F13" s="448"/>
      <c r="G13" s="448"/>
      <c r="H13" s="448"/>
      <c r="I13" s="448"/>
      <c r="J13" s="448"/>
      <c r="K13" s="448"/>
      <c r="L13" s="448"/>
      <c r="M13" s="14"/>
      <c r="N13" s="15"/>
      <c r="O13" s="15"/>
      <c r="P13" s="15"/>
    </row>
    <row r="14" spans="1:16" s="11" customFormat="1" ht="15" customHeight="1">
      <c r="A14" s="135"/>
      <c r="B14" s="449" t="s">
        <v>250</v>
      </c>
      <c r="C14" s="446"/>
      <c r="D14" s="447"/>
      <c r="E14" s="448"/>
      <c r="F14" s="448"/>
      <c r="G14" s="448"/>
      <c r="H14" s="448"/>
      <c r="I14" s="448"/>
      <c r="J14" s="448"/>
      <c r="K14" s="448"/>
      <c r="L14" s="448"/>
      <c r="M14" s="15"/>
      <c r="N14" s="15"/>
      <c r="O14" s="15"/>
      <c r="P14" s="15"/>
    </row>
    <row r="15" spans="1:16" s="11" customFormat="1" ht="15" customHeight="1">
      <c r="A15" s="135"/>
      <c r="B15" s="450" t="s">
        <v>2</v>
      </c>
      <c r="C15" s="446"/>
      <c r="D15" s="447"/>
      <c r="E15" s="448"/>
      <c r="F15" s="448"/>
      <c r="G15" s="448"/>
      <c r="H15" s="448"/>
      <c r="I15" s="448"/>
      <c r="J15" s="448"/>
      <c r="K15" s="448"/>
      <c r="L15" s="448"/>
      <c r="M15" s="15"/>
      <c r="N15" s="15"/>
      <c r="O15" s="15"/>
      <c r="P15" s="15"/>
    </row>
    <row r="16" spans="1:16" ht="12" customHeight="1">
      <c r="A16" s="704"/>
      <c r="B16" s="704"/>
      <c r="C16" s="704"/>
      <c r="D16" s="704"/>
      <c r="E16" s="452"/>
      <c r="I16" s="221"/>
    </row>
    <row r="17" spans="1:16" ht="12" customHeight="1" thickBot="1">
      <c r="A17" s="704"/>
      <c r="B17" s="704"/>
      <c r="C17" s="704"/>
      <c r="D17" s="704"/>
      <c r="E17" s="452"/>
      <c r="I17" s="221"/>
    </row>
    <row r="18" spans="1:16" ht="40" customHeight="1" thickBot="1">
      <c r="B18" s="833" t="s">
        <v>243</v>
      </c>
      <c r="C18" s="834"/>
      <c r="D18" s="835"/>
      <c r="E18" s="923" t="s">
        <v>349</v>
      </c>
      <c r="F18" s="859"/>
      <c r="G18" s="859"/>
      <c r="H18" s="859"/>
      <c r="I18" s="859"/>
      <c r="J18" s="859"/>
      <c r="K18" s="859"/>
      <c r="L18" s="838" t="s">
        <v>95</v>
      </c>
    </row>
    <row r="19" spans="1:16" ht="21" customHeight="1">
      <c r="B19" s="139"/>
      <c r="C19" s="140"/>
      <c r="D19" s="841" t="s">
        <v>96</v>
      </c>
      <c r="E19" s="843" t="s">
        <v>97</v>
      </c>
      <c r="F19" s="845" t="s">
        <v>98</v>
      </c>
      <c r="G19" s="845" t="s">
        <v>99</v>
      </c>
      <c r="H19" s="845" t="s">
        <v>100</v>
      </c>
      <c r="I19" s="845" t="s">
        <v>101</v>
      </c>
      <c r="J19" s="845" t="s">
        <v>102</v>
      </c>
      <c r="K19" s="847" t="s">
        <v>103</v>
      </c>
      <c r="L19" s="875"/>
    </row>
    <row r="20" spans="1:16" ht="21" customHeight="1" thickBot="1">
      <c r="B20" s="141"/>
      <c r="C20" s="142"/>
      <c r="D20" s="842"/>
      <c r="E20" s="844"/>
      <c r="F20" s="846"/>
      <c r="G20" s="846"/>
      <c r="H20" s="846"/>
      <c r="I20" s="846"/>
      <c r="J20" s="846"/>
      <c r="K20" s="848"/>
      <c r="L20" s="876"/>
    </row>
    <row r="21" spans="1:16" ht="40" customHeight="1">
      <c r="B21" s="197"/>
      <c r="C21" s="909" t="s">
        <v>244</v>
      </c>
      <c r="D21" s="910"/>
      <c r="E21" s="430">
        <v>994</v>
      </c>
      <c r="F21" s="431">
        <v>998</v>
      </c>
      <c r="G21" s="431">
        <v>1992</v>
      </c>
      <c r="H21" s="431">
        <v>920</v>
      </c>
      <c r="I21" s="432">
        <v>2912</v>
      </c>
      <c r="J21" s="433">
        <v>815</v>
      </c>
      <c r="K21" s="434">
        <v>1735</v>
      </c>
      <c r="L21" s="435">
        <v>3727</v>
      </c>
    </row>
    <row r="22" spans="1:16" ht="45" customHeight="1">
      <c r="B22" s="911" t="s">
        <v>245</v>
      </c>
      <c r="C22" s="912"/>
      <c r="D22" s="913"/>
      <c r="E22" s="436">
        <v>20927</v>
      </c>
      <c r="F22" s="145">
        <v>-9042</v>
      </c>
      <c r="G22" s="145">
        <v>11885</v>
      </c>
      <c r="H22" s="145">
        <v>-8466</v>
      </c>
      <c r="I22" s="146">
        <v>3419</v>
      </c>
      <c r="J22" s="223">
        <v>16809</v>
      </c>
      <c r="K22" s="224">
        <v>8343</v>
      </c>
      <c r="L22" s="149">
        <v>20228</v>
      </c>
    </row>
    <row r="23" spans="1:16" ht="45" customHeight="1">
      <c r="B23" s="914" t="s">
        <v>246</v>
      </c>
      <c r="C23" s="915"/>
      <c r="D23" s="916"/>
      <c r="E23" s="437">
        <v>-2475</v>
      </c>
      <c r="F23" s="438">
        <v>-335</v>
      </c>
      <c r="G23" s="438">
        <v>-2810</v>
      </c>
      <c r="H23" s="438">
        <v>-1340</v>
      </c>
      <c r="I23" s="174">
        <v>-4150</v>
      </c>
      <c r="J23" s="273">
        <v>-698</v>
      </c>
      <c r="K23" s="439">
        <v>-2038</v>
      </c>
      <c r="L23" s="176">
        <v>-4848</v>
      </c>
    </row>
    <row r="24" spans="1:16" ht="45" customHeight="1">
      <c r="B24" s="917" t="s">
        <v>247</v>
      </c>
      <c r="C24" s="918"/>
      <c r="D24" s="919"/>
      <c r="E24" s="437">
        <v>18451</v>
      </c>
      <c r="F24" s="438">
        <v>-9376</v>
      </c>
      <c r="G24" s="438">
        <v>9075</v>
      </c>
      <c r="H24" s="438">
        <v>-9806</v>
      </c>
      <c r="I24" s="174">
        <v>-731</v>
      </c>
      <c r="J24" s="223">
        <v>16110</v>
      </c>
      <c r="K24" s="224">
        <v>6304</v>
      </c>
      <c r="L24" s="176">
        <v>15379</v>
      </c>
    </row>
    <row r="25" spans="1:16" ht="45" customHeight="1">
      <c r="B25" s="914" t="s">
        <v>248</v>
      </c>
      <c r="C25" s="915"/>
      <c r="D25" s="916"/>
      <c r="E25" s="437">
        <v>-4067</v>
      </c>
      <c r="F25" s="438">
        <v>-1196</v>
      </c>
      <c r="G25" s="438">
        <v>-5263</v>
      </c>
      <c r="H25" s="438">
        <v>-4913</v>
      </c>
      <c r="I25" s="174">
        <v>-10176</v>
      </c>
      <c r="J25" s="273">
        <v>-344</v>
      </c>
      <c r="K25" s="439">
        <v>-5257</v>
      </c>
      <c r="L25" s="176">
        <v>-10520</v>
      </c>
    </row>
    <row r="26" spans="1:16" ht="45" customHeight="1" thickBot="1">
      <c r="B26" s="920" t="s">
        <v>249</v>
      </c>
      <c r="C26" s="921"/>
      <c r="D26" s="922"/>
      <c r="E26" s="440">
        <v>82984</v>
      </c>
      <c r="F26" s="441">
        <v>72497</v>
      </c>
      <c r="G26" s="441">
        <v>72497</v>
      </c>
      <c r="H26" s="442">
        <v>57757</v>
      </c>
      <c r="I26" s="442">
        <v>57757</v>
      </c>
      <c r="J26" s="441">
        <v>73507</v>
      </c>
      <c r="K26" s="443">
        <v>73507</v>
      </c>
      <c r="L26" s="444">
        <v>73507</v>
      </c>
    </row>
    <row r="27" spans="1:16" s="11" customFormat="1" ht="11.25" customHeight="1">
      <c r="A27" s="135"/>
      <c r="B27" s="445"/>
      <c r="C27" s="446"/>
      <c r="D27" s="447"/>
      <c r="E27" s="448"/>
      <c r="F27" s="448"/>
      <c r="G27" s="448"/>
      <c r="H27" s="448"/>
      <c r="I27" s="448"/>
      <c r="J27" s="448"/>
      <c r="K27" s="448"/>
      <c r="L27" s="448"/>
      <c r="M27" s="14"/>
      <c r="N27" s="15"/>
      <c r="O27" s="15"/>
      <c r="P27" s="15"/>
    </row>
    <row r="28" spans="1:16" s="11" customFormat="1" ht="15" customHeight="1">
      <c r="A28" s="135"/>
      <c r="B28" s="449" t="s">
        <v>250</v>
      </c>
      <c r="C28" s="446"/>
      <c r="D28" s="447"/>
      <c r="E28" s="448"/>
      <c r="F28" s="448"/>
      <c r="G28" s="448"/>
      <c r="H28" s="448"/>
      <c r="I28" s="448"/>
      <c r="J28" s="448"/>
      <c r="K28" s="448"/>
      <c r="L28" s="448"/>
      <c r="M28" s="15"/>
      <c r="N28" s="15"/>
      <c r="O28" s="15"/>
      <c r="P28" s="15"/>
    </row>
    <row r="29" spans="1:16" s="11" customFormat="1" ht="15" customHeight="1">
      <c r="A29" s="135"/>
      <c r="B29" s="450" t="s">
        <v>2</v>
      </c>
      <c r="C29" s="446"/>
      <c r="D29" s="447"/>
      <c r="E29" s="448"/>
      <c r="F29" s="448"/>
      <c r="G29" s="448"/>
      <c r="H29" s="448"/>
      <c r="I29" s="448"/>
      <c r="J29" s="448"/>
      <c r="K29" s="448"/>
      <c r="L29" s="448"/>
      <c r="M29" s="15"/>
      <c r="N29" s="15"/>
      <c r="O29" s="15"/>
      <c r="P29" s="15"/>
    </row>
    <row r="30" spans="1:16" ht="12" customHeight="1">
      <c r="A30" s="664"/>
      <c r="B30" s="664"/>
      <c r="C30" s="664"/>
      <c r="D30" s="664"/>
      <c r="E30" s="452"/>
      <c r="I30" s="221"/>
    </row>
    <row r="31" spans="1:16" ht="12" customHeight="1" thickBot="1">
      <c r="A31" s="664"/>
      <c r="B31" s="664"/>
      <c r="C31" s="664"/>
      <c r="D31" s="664"/>
      <c r="E31" s="452"/>
      <c r="I31" s="221"/>
    </row>
    <row r="32" spans="1:16" ht="40" customHeight="1" thickBot="1">
      <c r="B32" s="833" t="s">
        <v>243</v>
      </c>
      <c r="C32" s="834"/>
      <c r="D32" s="835"/>
      <c r="E32" s="923" t="s">
        <v>332</v>
      </c>
      <c r="F32" s="859"/>
      <c r="G32" s="859"/>
      <c r="H32" s="859"/>
      <c r="I32" s="859"/>
      <c r="J32" s="859"/>
      <c r="K32" s="859"/>
      <c r="L32" s="838" t="s">
        <v>95</v>
      </c>
    </row>
    <row r="33" spans="1:16" ht="21" customHeight="1">
      <c r="B33" s="139"/>
      <c r="C33" s="140"/>
      <c r="D33" s="841" t="s">
        <v>96</v>
      </c>
      <c r="E33" s="843" t="s">
        <v>97</v>
      </c>
      <c r="F33" s="845" t="s">
        <v>98</v>
      </c>
      <c r="G33" s="845" t="s">
        <v>99</v>
      </c>
      <c r="H33" s="845" t="s">
        <v>100</v>
      </c>
      <c r="I33" s="845" t="s">
        <v>101</v>
      </c>
      <c r="J33" s="845" t="s">
        <v>102</v>
      </c>
      <c r="K33" s="847" t="s">
        <v>103</v>
      </c>
      <c r="L33" s="875"/>
    </row>
    <row r="34" spans="1:16" ht="21" customHeight="1" thickBot="1">
      <c r="B34" s="141"/>
      <c r="C34" s="142"/>
      <c r="D34" s="842"/>
      <c r="E34" s="844"/>
      <c r="F34" s="846"/>
      <c r="G34" s="846"/>
      <c r="H34" s="846"/>
      <c r="I34" s="846"/>
      <c r="J34" s="846"/>
      <c r="K34" s="848"/>
      <c r="L34" s="876"/>
    </row>
    <row r="35" spans="1:16" ht="40" customHeight="1">
      <c r="B35" s="197"/>
      <c r="C35" s="909" t="s">
        <v>244</v>
      </c>
      <c r="D35" s="910"/>
      <c r="E35" s="430">
        <v>947</v>
      </c>
      <c r="F35" s="431">
        <v>959</v>
      </c>
      <c r="G35" s="431">
        <v>1906</v>
      </c>
      <c r="H35" s="431">
        <v>1041</v>
      </c>
      <c r="I35" s="432">
        <v>2947</v>
      </c>
      <c r="J35" s="433">
        <v>1223</v>
      </c>
      <c r="K35" s="434">
        <v>2264</v>
      </c>
      <c r="L35" s="435">
        <v>4170</v>
      </c>
    </row>
    <row r="36" spans="1:16" ht="45" customHeight="1">
      <c r="B36" s="911" t="s">
        <v>245</v>
      </c>
      <c r="C36" s="912"/>
      <c r="D36" s="913"/>
      <c r="E36" s="436">
        <v>16270</v>
      </c>
      <c r="F36" s="145">
        <v>-5770</v>
      </c>
      <c r="G36" s="145">
        <v>10500</v>
      </c>
      <c r="H36" s="145">
        <v>-8983</v>
      </c>
      <c r="I36" s="146">
        <v>1517</v>
      </c>
      <c r="J36" s="223">
        <v>1299</v>
      </c>
      <c r="K36" s="224">
        <v>-7684</v>
      </c>
      <c r="L36" s="149">
        <v>2816</v>
      </c>
    </row>
    <row r="37" spans="1:16" ht="45" customHeight="1">
      <c r="B37" s="914" t="s">
        <v>246</v>
      </c>
      <c r="C37" s="915"/>
      <c r="D37" s="916"/>
      <c r="E37" s="437">
        <v>-1662</v>
      </c>
      <c r="F37" s="438">
        <v>-714</v>
      </c>
      <c r="G37" s="438">
        <v>-2376</v>
      </c>
      <c r="H37" s="438">
        <v>-1488</v>
      </c>
      <c r="I37" s="174">
        <v>-3864</v>
      </c>
      <c r="J37" s="273">
        <v>-1070</v>
      </c>
      <c r="K37" s="439">
        <v>-2558</v>
      </c>
      <c r="L37" s="176">
        <v>-4934</v>
      </c>
    </row>
    <row r="38" spans="1:16" ht="45" customHeight="1">
      <c r="B38" s="917" t="s">
        <v>247</v>
      </c>
      <c r="C38" s="918"/>
      <c r="D38" s="919"/>
      <c r="E38" s="437">
        <v>14608</v>
      </c>
      <c r="F38" s="438">
        <v>-6485</v>
      </c>
      <c r="G38" s="438">
        <v>8123</v>
      </c>
      <c r="H38" s="438">
        <v>-10470</v>
      </c>
      <c r="I38" s="174">
        <v>-2346</v>
      </c>
      <c r="J38" s="223">
        <v>229</v>
      </c>
      <c r="K38" s="224">
        <v>-10240</v>
      </c>
      <c r="L38" s="176">
        <v>-2117</v>
      </c>
    </row>
    <row r="39" spans="1:16" ht="45" customHeight="1">
      <c r="B39" s="914" t="s">
        <v>248</v>
      </c>
      <c r="C39" s="915"/>
      <c r="D39" s="916"/>
      <c r="E39" s="437">
        <v>-3250</v>
      </c>
      <c r="F39" s="438">
        <v>-1911</v>
      </c>
      <c r="G39" s="438">
        <v>-5161</v>
      </c>
      <c r="H39" s="438">
        <v>-4291</v>
      </c>
      <c r="I39" s="174">
        <v>-9452</v>
      </c>
      <c r="J39" s="273">
        <v>209</v>
      </c>
      <c r="K39" s="439">
        <v>-4082</v>
      </c>
      <c r="L39" s="176">
        <v>-9243</v>
      </c>
    </row>
    <row r="40" spans="1:16" ht="45" customHeight="1" thickBot="1">
      <c r="B40" s="920" t="s">
        <v>249</v>
      </c>
      <c r="C40" s="921"/>
      <c r="D40" s="922"/>
      <c r="E40" s="440">
        <v>91163</v>
      </c>
      <c r="F40" s="441">
        <v>82889</v>
      </c>
      <c r="G40" s="441">
        <v>82889</v>
      </c>
      <c r="H40" s="442">
        <v>68132</v>
      </c>
      <c r="I40" s="442">
        <v>68132</v>
      </c>
      <c r="J40" s="441">
        <v>68549</v>
      </c>
      <c r="K40" s="443">
        <v>68549</v>
      </c>
      <c r="L40" s="444">
        <v>68549</v>
      </c>
    </row>
    <row r="41" spans="1:16" s="11" customFormat="1" ht="11.25" customHeight="1">
      <c r="A41" s="135"/>
      <c r="B41" s="445"/>
      <c r="C41" s="446"/>
      <c r="D41" s="447"/>
      <c r="E41" s="448"/>
      <c r="F41" s="448"/>
      <c r="G41" s="448"/>
      <c r="H41" s="448"/>
      <c r="I41" s="448"/>
      <c r="J41" s="448"/>
      <c r="K41" s="448"/>
      <c r="L41" s="448"/>
      <c r="M41" s="14"/>
      <c r="N41" s="15"/>
      <c r="O41" s="15"/>
      <c r="P41" s="15"/>
    </row>
    <row r="42" spans="1:16" s="11" customFormat="1" ht="15" customHeight="1">
      <c r="A42" s="135"/>
      <c r="B42" s="449" t="s">
        <v>250</v>
      </c>
      <c r="C42" s="446"/>
      <c r="D42" s="447"/>
      <c r="E42" s="448"/>
      <c r="F42" s="448"/>
      <c r="G42" s="448"/>
      <c r="H42" s="448"/>
      <c r="I42" s="448"/>
      <c r="J42" s="448"/>
      <c r="K42" s="448"/>
      <c r="L42" s="448"/>
      <c r="M42" s="15"/>
      <c r="N42" s="15"/>
      <c r="O42" s="15"/>
      <c r="P42" s="15"/>
    </row>
    <row r="43" spans="1:16" s="11" customFormat="1" ht="15" customHeight="1">
      <c r="A43" s="135"/>
      <c r="B43" s="450" t="s">
        <v>2</v>
      </c>
      <c r="C43" s="446"/>
      <c r="D43" s="447"/>
      <c r="E43" s="448"/>
      <c r="F43" s="448"/>
      <c r="G43" s="448"/>
      <c r="H43" s="448"/>
      <c r="I43" s="448"/>
      <c r="J43" s="448"/>
      <c r="K43" s="448"/>
      <c r="L43" s="448"/>
      <c r="M43" s="15"/>
      <c r="N43" s="15"/>
      <c r="O43" s="15"/>
      <c r="P43" s="15"/>
    </row>
    <row r="44" spans="1:16" ht="12" customHeight="1">
      <c r="A44" s="451"/>
      <c r="B44" s="451"/>
      <c r="C44" s="451"/>
      <c r="D44" s="451"/>
      <c r="E44" s="452"/>
      <c r="I44" s="221"/>
    </row>
    <row r="45" spans="1:16" ht="12" customHeight="1" thickBot="1">
      <c r="A45" s="451"/>
      <c r="B45" s="451"/>
      <c r="C45" s="451"/>
      <c r="D45" s="451"/>
      <c r="E45" s="452"/>
      <c r="I45" s="221"/>
    </row>
    <row r="46" spans="1:16" ht="40" customHeight="1" thickBot="1">
      <c r="B46" s="833" t="s">
        <v>243</v>
      </c>
      <c r="C46" s="834"/>
      <c r="D46" s="835"/>
      <c r="E46" s="923" t="s">
        <v>94</v>
      </c>
      <c r="F46" s="859"/>
      <c r="G46" s="859"/>
      <c r="H46" s="859"/>
      <c r="I46" s="859"/>
      <c r="J46" s="859"/>
      <c r="K46" s="859"/>
      <c r="L46" s="838" t="s">
        <v>95</v>
      </c>
    </row>
    <row r="47" spans="1:16" ht="21" customHeight="1">
      <c r="B47" s="139"/>
      <c r="C47" s="140"/>
      <c r="D47" s="841" t="s">
        <v>96</v>
      </c>
      <c r="E47" s="843" t="s">
        <v>97</v>
      </c>
      <c r="F47" s="845" t="s">
        <v>98</v>
      </c>
      <c r="G47" s="845" t="s">
        <v>99</v>
      </c>
      <c r="H47" s="845" t="s">
        <v>100</v>
      </c>
      <c r="I47" s="845" t="s">
        <v>101</v>
      </c>
      <c r="J47" s="845" t="s">
        <v>102</v>
      </c>
      <c r="K47" s="847" t="s">
        <v>103</v>
      </c>
      <c r="L47" s="875"/>
    </row>
    <row r="48" spans="1:16" ht="21" customHeight="1" thickBot="1">
      <c r="B48" s="141"/>
      <c r="C48" s="142"/>
      <c r="D48" s="842"/>
      <c r="E48" s="844"/>
      <c r="F48" s="846"/>
      <c r="G48" s="846"/>
      <c r="H48" s="846"/>
      <c r="I48" s="846"/>
      <c r="J48" s="846"/>
      <c r="K48" s="848"/>
      <c r="L48" s="876"/>
    </row>
    <row r="49" spans="1:16" ht="40" customHeight="1">
      <c r="B49" s="197"/>
      <c r="C49" s="909" t="s">
        <v>244</v>
      </c>
      <c r="D49" s="910"/>
      <c r="E49" s="430">
        <v>801</v>
      </c>
      <c r="F49" s="431">
        <v>805</v>
      </c>
      <c r="G49" s="431">
        <v>1606</v>
      </c>
      <c r="H49" s="431">
        <v>809</v>
      </c>
      <c r="I49" s="432">
        <v>2415</v>
      </c>
      <c r="J49" s="433">
        <v>864</v>
      </c>
      <c r="K49" s="434">
        <v>1673</v>
      </c>
      <c r="L49" s="435">
        <v>3279</v>
      </c>
    </row>
    <row r="50" spans="1:16" ht="45" customHeight="1">
      <c r="B50" s="911" t="s">
        <v>245</v>
      </c>
      <c r="C50" s="912"/>
      <c r="D50" s="913"/>
      <c r="E50" s="436">
        <v>23127</v>
      </c>
      <c r="F50" s="145">
        <v>-6882</v>
      </c>
      <c r="G50" s="145">
        <v>16245</v>
      </c>
      <c r="H50" s="145">
        <v>-3123</v>
      </c>
      <c r="I50" s="146">
        <v>13122</v>
      </c>
      <c r="J50" s="223">
        <v>9552</v>
      </c>
      <c r="K50" s="224">
        <v>6429</v>
      </c>
      <c r="L50" s="149">
        <v>22674</v>
      </c>
    </row>
    <row r="51" spans="1:16" ht="40" customHeight="1">
      <c r="B51" s="914" t="s">
        <v>246</v>
      </c>
      <c r="C51" s="915"/>
      <c r="D51" s="916"/>
      <c r="E51" s="437">
        <v>-1206</v>
      </c>
      <c r="F51" s="438">
        <v>-1426</v>
      </c>
      <c r="G51" s="438">
        <v>-2632</v>
      </c>
      <c r="H51" s="438">
        <v>-1270</v>
      </c>
      <c r="I51" s="174">
        <v>-3902</v>
      </c>
      <c r="J51" s="273">
        <v>-3260</v>
      </c>
      <c r="K51" s="439">
        <v>-4530</v>
      </c>
      <c r="L51" s="176">
        <v>-7162</v>
      </c>
    </row>
    <row r="52" spans="1:16" ht="40" customHeight="1">
      <c r="B52" s="917" t="s">
        <v>247</v>
      </c>
      <c r="C52" s="918"/>
      <c r="D52" s="919"/>
      <c r="E52" s="437">
        <v>21921</v>
      </c>
      <c r="F52" s="438">
        <v>-8308</v>
      </c>
      <c r="G52" s="438">
        <v>13612</v>
      </c>
      <c r="H52" s="438">
        <v>-4392</v>
      </c>
      <c r="I52" s="174">
        <v>9220</v>
      </c>
      <c r="J52" s="223">
        <v>6291</v>
      </c>
      <c r="K52" s="224">
        <v>1899</v>
      </c>
      <c r="L52" s="176">
        <v>15511</v>
      </c>
    </row>
    <row r="53" spans="1:16" ht="40" customHeight="1">
      <c r="B53" s="914" t="s">
        <v>248</v>
      </c>
      <c r="C53" s="915"/>
      <c r="D53" s="916"/>
      <c r="E53" s="437">
        <v>-2830</v>
      </c>
      <c r="F53" s="438">
        <v>774</v>
      </c>
      <c r="G53" s="438">
        <v>-2056</v>
      </c>
      <c r="H53" s="438">
        <v>-3251</v>
      </c>
      <c r="I53" s="174">
        <v>-5307</v>
      </c>
      <c r="J53" s="273">
        <v>1040</v>
      </c>
      <c r="K53" s="439">
        <v>-2211</v>
      </c>
      <c r="L53" s="176">
        <v>-4267</v>
      </c>
    </row>
    <row r="54" spans="1:16" ht="40" customHeight="1" thickBot="1">
      <c r="B54" s="920" t="s">
        <v>249</v>
      </c>
      <c r="C54" s="921"/>
      <c r="D54" s="922"/>
      <c r="E54" s="440">
        <v>87542</v>
      </c>
      <c r="F54" s="441">
        <v>79979</v>
      </c>
      <c r="G54" s="441">
        <v>79979</v>
      </c>
      <c r="H54" s="442">
        <v>72316</v>
      </c>
      <c r="I54" s="442">
        <v>72316</v>
      </c>
      <c r="J54" s="441">
        <v>79732</v>
      </c>
      <c r="K54" s="443">
        <v>79732</v>
      </c>
      <c r="L54" s="444">
        <v>79732</v>
      </c>
    </row>
    <row r="55" spans="1:16" s="11" customFormat="1" ht="11.25" customHeight="1">
      <c r="A55" s="135"/>
      <c r="B55" s="445"/>
      <c r="C55" s="446"/>
      <c r="D55" s="447"/>
      <c r="E55" s="448"/>
      <c r="F55" s="448"/>
      <c r="G55" s="448"/>
      <c r="H55" s="448"/>
      <c r="I55" s="448"/>
      <c r="J55" s="448"/>
      <c r="K55" s="448"/>
      <c r="L55" s="448"/>
      <c r="M55" s="14"/>
      <c r="N55" s="15"/>
      <c r="O55" s="15"/>
      <c r="P55" s="15"/>
    </row>
    <row r="56" spans="1:16" s="11" customFormat="1" ht="15" customHeight="1">
      <c r="A56" s="135"/>
      <c r="B56" s="449" t="s">
        <v>250</v>
      </c>
      <c r="C56" s="446"/>
      <c r="D56" s="447"/>
      <c r="E56" s="448"/>
      <c r="F56" s="448"/>
      <c r="G56" s="448"/>
      <c r="H56" s="448"/>
      <c r="I56" s="448"/>
      <c r="J56" s="448"/>
      <c r="K56" s="448"/>
      <c r="L56" s="448"/>
      <c r="M56" s="15"/>
      <c r="N56" s="15"/>
      <c r="O56" s="15"/>
      <c r="P56" s="15"/>
    </row>
    <row r="57" spans="1:16" s="11" customFormat="1" ht="15" customHeight="1">
      <c r="A57" s="135"/>
      <c r="B57" s="450" t="s">
        <v>2</v>
      </c>
      <c r="C57" s="446"/>
      <c r="D57" s="447"/>
      <c r="E57" s="448"/>
      <c r="F57" s="448"/>
      <c r="G57" s="448"/>
      <c r="H57" s="448"/>
      <c r="I57" s="448"/>
      <c r="J57" s="448"/>
      <c r="K57" s="448"/>
      <c r="L57" s="448"/>
      <c r="M57" s="15"/>
      <c r="N57" s="15"/>
      <c r="O57" s="15"/>
      <c r="P57" s="15"/>
    </row>
    <row r="58" spans="1:16" ht="12" customHeight="1">
      <c r="A58" s="451"/>
      <c r="B58" s="451"/>
      <c r="C58" s="451"/>
      <c r="D58" s="451"/>
      <c r="E58" s="452"/>
      <c r="I58" s="221"/>
    </row>
    <row r="59" spans="1:16" ht="12" customHeight="1" thickBot="1">
      <c r="A59" s="451"/>
      <c r="B59" s="451"/>
      <c r="C59" s="451"/>
      <c r="D59" s="451"/>
      <c r="E59" s="452"/>
      <c r="I59" s="221"/>
    </row>
    <row r="60" spans="1:16" ht="40" customHeight="1" thickBot="1">
      <c r="B60" s="833" t="s">
        <v>243</v>
      </c>
      <c r="C60" s="834"/>
      <c r="D60" s="835"/>
      <c r="E60" s="923" t="s">
        <v>125</v>
      </c>
      <c r="F60" s="859"/>
      <c r="G60" s="859"/>
      <c r="H60" s="859"/>
      <c r="I60" s="859"/>
      <c r="J60" s="859"/>
      <c r="K60" s="859"/>
      <c r="L60" s="838" t="s">
        <v>95</v>
      </c>
    </row>
    <row r="61" spans="1:16" ht="21" customHeight="1">
      <c r="B61" s="139"/>
      <c r="C61" s="140"/>
      <c r="D61" s="841" t="s">
        <v>96</v>
      </c>
      <c r="E61" s="843" t="s">
        <v>97</v>
      </c>
      <c r="F61" s="845" t="s">
        <v>98</v>
      </c>
      <c r="G61" s="845" t="s">
        <v>99</v>
      </c>
      <c r="H61" s="845" t="s">
        <v>100</v>
      </c>
      <c r="I61" s="845" t="s">
        <v>101</v>
      </c>
      <c r="J61" s="845" t="s">
        <v>102</v>
      </c>
      <c r="K61" s="847" t="s">
        <v>103</v>
      </c>
      <c r="L61" s="875"/>
    </row>
    <row r="62" spans="1:16" ht="21" customHeight="1" thickBot="1">
      <c r="B62" s="141"/>
      <c r="C62" s="142"/>
      <c r="D62" s="842"/>
      <c r="E62" s="844"/>
      <c r="F62" s="846"/>
      <c r="G62" s="846"/>
      <c r="H62" s="846"/>
      <c r="I62" s="846"/>
      <c r="J62" s="846"/>
      <c r="K62" s="848"/>
      <c r="L62" s="876"/>
    </row>
    <row r="63" spans="1:16" ht="40" customHeight="1">
      <c r="B63" s="197"/>
      <c r="C63" s="909" t="s">
        <v>244</v>
      </c>
      <c r="D63" s="910"/>
      <c r="E63" s="430">
        <v>782</v>
      </c>
      <c r="F63" s="431">
        <v>781</v>
      </c>
      <c r="G63" s="431">
        <v>1563</v>
      </c>
      <c r="H63" s="431">
        <v>824</v>
      </c>
      <c r="I63" s="432">
        <v>2387</v>
      </c>
      <c r="J63" s="433">
        <v>869</v>
      </c>
      <c r="K63" s="434">
        <v>1693</v>
      </c>
      <c r="L63" s="435">
        <v>3256</v>
      </c>
    </row>
    <row r="64" spans="1:16" ht="40" customHeight="1">
      <c r="B64" s="911" t="s">
        <v>245</v>
      </c>
      <c r="C64" s="912"/>
      <c r="D64" s="913"/>
      <c r="E64" s="436">
        <v>17478</v>
      </c>
      <c r="F64" s="145">
        <v>-401</v>
      </c>
      <c r="G64" s="145">
        <v>17077</v>
      </c>
      <c r="H64" s="145">
        <v>-499</v>
      </c>
      <c r="I64" s="146">
        <v>16577</v>
      </c>
      <c r="J64" s="223">
        <v>806</v>
      </c>
      <c r="K64" s="224">
        <v>306</v>
      </c>
      <c r="L64" s="149">
        <v>17383</v>
      </c>
    </row>
    <row r="65" spans="1:16" ht="40" customHeight="1">
      <c r="B65" s="914" t="s">
        <v>246</v>
      </c>
      <c r="C65" s="915"/>
      <c r="D65" s="916"/>
      <c r="E65" s="437">
        <v>-992</v>
      </c>
      <c r="F65" s="438">
        <v>-1685</v>
      </c>
      <c r="G65" s="438">
        <v>-2677</v>
      </c>
      <c r="H65" s="438">
        <v>-822</v>
      </c>
      <c r="I65" s="174">
        <v>-3499</v>
      </c>
      <c r="J65" s="273">
        <v>-790</v>
      </c>
      <c r="K65" s="439">
        <v>-1612</v>
      </c>
      <c r="L65" s="176">
        <v>-4289</v>
      </c>
    </row>
    <row r="66" spans="1:16" ht="40" customHeight="1">
      <c r="B66" s="917" t="s">
        <v>247</v>
      </c>
      <c r="C66" s="918"/>
      <c r="D66" s="919"/>
      <c r="E66" s="437">
        <v>16485</v>
      </c>
      <c r="F66" s="438">
        <v>-2085</v>
      </c>
      <c r="G66" s="438">
        <v>14399</v>
      </c>
      <c r="H66" s="438">
        <v>-1321</v>
      </c>
      <c r="I66" s="174">
        <v>13077</v>
      </c>
      <c r="J66" s="223">
        <v>16</v>
      </c>
      <c r="K66" s="224">
        <v>-1306</v>
      </c>
      <c r="L66" s="176">
        <v>13093</v>
      </c>
    </row>
    <row r="67" spans="1:16" ht="40" customHeight="1">
      <c r="B67" s="914" t="s">
        <v>248</v>
      </c>
      <c r="C67" s="915"/>
      <c r="D67" s="916"/>
      <c r="E67" s="437">
        <v>-1854</v>
      </c>
      <c r="F67" s="438">
        <v>383</v>
      </c>
      <c r="G67" s="438">
        <v>-1471</v>
      </c>
      <c r="H67" s="438">
        <v>-1453</v>
      </c>
      <c r="I67" s="174">
        <v>-2924</v>
      </c>
      <c r="J67" s="273">
        <v>536</v>
      </c>
      <c r="K67" s="439">
        <v>-917</v>
      </c>
      <c r="L67" s="176">
        <v>-2388</v>
      </c>
    </row>
    <row r="68" spans="1:16" ht="40" customHeight="1" thickBot="1">
      <c r="B68" s="920" t="s">
        <v>249</v>
      </c>
      <c r="C68" s="921"/>
      <c r="D68" s="922"/>
      <c r="E68" s="440">
        <v>72358</v>
      </c>
      <c r="F68" s="441">
        <v>70671</v>
      </c>
      <c r="G68" s="441">
        <v>70671</v>
      </c>
      <c r="H68" s="442">
        <v>67874</v>
      </c>
      <c r="I68" s="442">
        <v>67874</v>
      </c>
      <c r="J68" s="441">
        <v>68426</v>
      </c>
      <c r="K68" s="443">
        <v>68426</v>
      </c>
      <c r="L68" s="444">
        <v>68426</v>
      </c>
    </row>
    <row r="69" spans="1:16" s="11" customFormat="1" ht="11.25" customHeight="1">
      <c r="A69" s="135"/>
      <c r="B69" s="445"/>
      <c r="C69" s="446"/>
      <c r="D69" s="447"/>
      <c r="E69" s="448"/>
      <c r="F69" s="448"/>
      <c r="G69" s="448"/>
      <c r="H69" s="448"/>
      <c r="I69" s="448"/>
      <c r="J69" s="448"/>
      <c r="K69" s="448"/>
      <c r="L69" s="448"/>
      <c r="M69" s="14"/>
      <c r="N69" s="15"/>
      <c r="O69" s="15"/>
      <c r="P69" s="15"/>
    </row>
    <row r="70" spans="1:16" s="11" customFormat="1" ht="15" customHeight="1">
      <c r="A70" s="135"/>
      <c r="B70" s="449" t="s">
        <v>250</v>
      </c>
      <c r="C70" s="446"/>
      <c r="D70" s="447"/>
      <c r="E70" s="448"/>
      <c r="F70" s="448"/>
      <c r="G70" s="448"/>
      <c r="H70" s="448"/>
      <c r="I70" s="448"/>
      <c r="J70" s="448"/>
      <c r="K70" s="448"/>
      <c r="L70" s="448"/>
      <c r="M70" s="15"/>
      <c r="N70" s="15"/>
      <c r="O70" s="15"/>
      <c r="P70" s="15"/>
    </row>
    <row r="71" spans="1:16" s="11" customFormat="1" ht="15" customHeight="1">
      <c r="A71" s="135"/>
      <c r="B71" s="450" t="s">
        <v>2</v>
      </c>
      <c r="C71" s="446"/>
      <c r="D71" s="447"/>
      <c r="E71" s="448"/>
      <c r="F71" s="448"/>
      <c r="G71" s="448"/>
      <c r="H71" s="448"/>
      <c r="I71" s="448"/>
      <c r="J71" s="448"/>
      <c r="K71" s="448"/>
      <c r="L71" s="448"/>
      <c r="M71" s="15"/>
      <c r="N71" s="15"/>
      <c r="O71" s="15"/>
      <c r="P71" s="15"/>
    </row>
    <row r="72" spans="1:16" ht="12" customHeight="1">
      <c r="A72" s="451"/>
      <c r="B72" s="451"/>
      <c r="C72" s="451"/>
      <c r="D72" s="451"/>
      <c r="E72" s="452"/>
      <c r="I72" s="221"/>
    </row>
    <row r="73" spans="1:16" ht="12" customHeight="1" thickBot="1">
      <c r="A73" s="451"/>
      <c r="B73" s="451"/>
      <c r="C73" s="451"/>
      <c r="D73" s="451"/>
      <c r="E73" s="452"/>
      <c r="I73" s="221"/>
    </row>
    <row r="74" spans="1:16" ht="40" customHeight="1" thickBot="1">
      <c r="B74" s="833" t="s">
        <v>243</v>
      </c>
      <c r="C74" s="834"/>
      <c r="D74" s="835"/>
      <c r="E74" s="923" t="s">
        <v>124</v>
      </c>
      <c r="F74" s="859"/>
      <c r="G74" s="859"/>
      <c r="H74" s="859"/>
      <c r="I74" s="859"/>
      <c r="J74" s="859"/>
      <c r="K74" s="859"/>
      <c r="L74" s="838" t="s">
        <v>95</v>
      </c>
    </row>
    <row r="75" spans="1:16" ht="21" customHeight="1">
      <c r="B75" s="139"/>
      <c r="C75" s="140"/>
      <c r="D75" s="841" t="s">
        <v>96</v>
      </c>
      <c r="E75" s="843" t="s">
        <v>97</v>
      </c>
      <c r="F75" s="845" t="s">
        <v>98</v>
      </c>
      <c r="G75" s="845" t="s">
        <v>99</v>
      </c>
      <c r="H75" s="845" t="s">
        <v>100</v>
      </c>
      <c r="I75" s="845" t="s">
        <v>101</v>
      </c>
      <c r="J75" s="845" t="s">
        <v>102</v>
      </c>
      <c r="K75" s="847" t="s">
        <v>103</v>
      </c>
      <c r="L75" s="875"/>
    </row>
    <row r="76" spans="1:16" ht="21" customHeight="1" thickBot="1">
      <c r="B76" s="141"/>
      <c r="C76" s="142"/>
      <c r="D76" s="842"/>
      <c r="E76" s="844"/>
      <c r="F76" s="846"/>
      <c r="G76" s="846"/>
      <c r="H76" s="846"/>
      <c r="I76" s="846"/>
      <c r="J76" s="846"/>
      <c r="K76" s="848"/>
      <c r="L76" s="876"/>
    </row>
    <row r="77" spans="1:16" ht="40" customHeight="1">
      <c r="B77" s="197"/>
      <c r="C77" s="909" t="s">
        <v>244</v>
      </c>
      <c r="D77" s="910"/>
      <c r="E77" s="430">
        <v>899</v>
      </c>
      <c r="F77" s="431">
        <v>916</v>
      </c>
      <c r="G77" s="431">
        <v>1815</v>
      </c>
      <c r="H77" s="431">
        <v>906</v>
      </c>
      <c r="I77" s="432">
        <v>2721</v>
      </c>
      <c r="J77" s="433">
        <v>851</v>
      </c>
      <c r="K77" s="434">
        <v>1757</v>
      </c>
      <c r="L77" s="435">
        <v>3572</v>
      </c>
    </row>
    <row r="78" spans="1:16" ht="40" customHeight="1">
      <c r="B78" s="911" t="s">
        <v>245</v>
      </c>
      <c r="C78" s="912"/>
      <c r="D78" s="913"/>
      <c r="E78" s="436">
        <v>16881</v>
      </c>
      <c r="F78" s="145">
        <v>-2780</v>
      </c>
      <c r="G78" s="145">
        <v>14101</v>
      </c>
      <c r="H78" s="145">
        <v>-7451</v>
      </c>
      <c r="I78" s="146">
        <v>6650</v>
      </c>
      <c r="J78" s="223">
        <v>6285</v>
      </c>
      <c r="K78" s="224">
        <v>-1166</v>
      </c>
      <c r="L78" s="149">
        <v>12935</v>
      </c>
    </row>
    <row r="79" spans="1:16" ht="40" customHeight="1">
      <c r="B79" s="914" t="s">
        <v>246</v>
      </c>
      <c r="C79" s="915"/>
      <c r="D79" s="916"/>
      <c r="E79" s="437">
        <v>-1477</v>
      </c>
      <c r="F79" s="438">
        <v>-1848</v>
      </c>
      <c r="G79" s="438">
        <v>-3325</v>
      </c>
      <c r="H79" s="438">
        <v>-1436</v>
      </c>
      <c r="I79" s="174">
        <v>-4761</v>
      </c>
      <c r="J79" s="273">
        <v>-1965</v>
      </c>
      <c r="K79" s="439">
        <v>-3401</v>
      </c>
      <c r="L79" s="176">
        <v>-6726</v>
      </c>
    </row>
    <row r="80" spans="1:16" ht="40" customHeight="1">
      <c r="B80" s="917" t="s">
        <v>247</v>
      </c>
      <c r="C80" s="918"/>
      <c r="D80" s="919"/>
      <c r="E80" s="437">
        <v>15404</v>
      </c>
      <c r="F80" s="438">
        <v>-4628</v>
      </c>
      <c r="G80" s="438">
        <v>10776</v>
      </c>
      <c r="H80" s="438">
        <v>-8888</v>
      </c>
      <c r="I80" s="174">
        <v>1888</v>
      </c>
      <c r="J80" s="223">
        <v>4320</v>
      </c>
      <c r="K80" s="224">
        <v>-4568</v>
      </c>
      <c r="L80" s="176">
        <v>6208</v>
      </c>
    </row>
    <row r="81" spans="1:16" ht="40" customHeight="1">
      <c r="B81" s="914" t="s">
        <v>248</v>
      </c>
      <c r="C81" s="915"/>
      <c r="D81" s="916"/>
      <c r="E81" s="437">
        <v>-1810</v>
      </c>
      <c r="F81" s="438">
        <v>678</v>
      </c>
      <c r="G81" s="438">
        <v>-1132</v>
      </c>
      <c r="H81" s="438">
        <v>-1593</v>
      </c>
      <c r="I81" s="174">
        <v>-2725</v>
      </c>
      <c r="J81" s="273">
        <v>425</v>
      </c>
      <c r="K81" s="439">
        <v>-1168</v>
      </c>
      <c r="L81" s="176">
        <v>-2300</v>
      </c>
    </row>
    <row r="82" spans="1:16" ht="40" customHeight="1" thickBot="1">
      <c r="B82" s="920" t="s">
        <v>249</v>
      </c>
      <c r="C82" s="921"/>
      <c r="D82" s="922"/>
      <c r="E82" s="440">
        <v>67948</v>
      </c>
      <c r="F82" s="441">
        <v>63987</v>
      </c>
      <c r="G82" s="441">
        <v>63987</v>
      </c>
      <c r="H82" s="442">
        <v>53496</v>
      </c>
      <c r="I82" s="442">
        <v>53496</v>
      </c>
      <c r="J82" s="441">
        <v>58321</v>
      </c>
      <c r="K82" s="443">
        <v>58321</v>
      </c>
      <c r="L82" s="444">
        <v>58321</v>
      </c>
    </row>
    <row r="83" spans="1:16" s="11" customFormat="1" ht="11.25" customHeight="1">
      <c r="A83" s="135"/>
      <c r="B83" s="445"/>
      <c r="C83" s="446"/>
      <c r="D83" s="447"/>
      <c r="E83" s="448"/>
      <c r="F83" s="448"/>
      <c r="G83" s="448"/>
      <c r="H83" s="448"/>
      <c r="I83" s="448"/>
      <c r="J83" s="448"/>
      <c r="K83" s="448"/>
      <c r="L83" s="448"/>
      <c r="M83" s="14"/>
      <c r="N83" s="15"/>
      <c r="O83" s="15"/>
      <c r="P83" s="15"/>
    </row>
    <row r="84" spans="1:16" s="11" customFormat="1" ht="15" customHeight="1">
      <c r="A84" s="135"/>
      <c r="B84" s="449" t="s">
        <v>250</v>
      </c>
      <c r="C84" s="446"/>
      <c r="D84" s="447"/>
      <c r="E84" s="448"/>
      <c r="F84" s="448"/>
      <c r="G84" s="448"/>
      <c r="H84" s="448"/>
      <c r="I84" s="448"/>
      <c r="J84" s="448"/>
      <c r="K84" s="448"/>
      <c r="L84" s="448"/>
      <c r="M84" s="15"/>
      <c r="N84" s="15"/>
      <c r="O84" s="15"/>
      <c r="P84" s="15"/>
    </row>
    <row r="85" spans="1:16" s="11" customFormat="1" ht="15" customHeight="1">
      <c r="A85" s="135"/>
      <c r="B85" s="450" t="s">
        <v>2</v>
      </c>
      <c r="C85" s="446"/>
      <c r="D85" s="447"/>
      <c r="E85" s="448"/>
      <c r="F85" s="448"/>
      <c r="G85" s="448"/>
      <c r="H85" s="448"/>
      <c r="I85" s="448"/>
      <c r="J85" s="448"/>
      <c r="K85" s="448"/>
      <c r="L85" s="448"/>
      <c r="M85" s="15"/>
      <c r="N85" s="15"/>
      <c r="O85" s="15"/>
      <c r="P85" s="15"/>
    </row>
    <row r="86" spans="1:16" ht="12" customHeight="1">
      <c r="A86" s="451"/>
      <c r="B86" s="451"/>
      <c r="C86" s="451"/>
      <c r="D86" s="451"/>
      <c r="E86" s="452"/>
      <c r="I86" s="221"/>
    </row>
    <row r="87" spans="1:16" ht="12" customHeight="1" thickBot="1">
      <c r="A87" s="451"/>
      <c r="B87" s="451"/>
      <c r="C87" s="451"/>
      <c r="D87" s="451"/>
      <c r="E87" s="452"/>
      <c r="I87" s="221"/>
    </row>
    <row r="88" spans="1:16" ht="40" customHeight="1" thickBot="1">
      <c r="B88" s="833" t="s">
        <v>243</v>
      </c>
      <c r="C88" s="834"/>
      <c r="D88" s="835"/>
      <c r="E88" s="923" t="s">
        <v>127</v>
      </c>
      <c r="F88" s="859"/>
      <c r="G88" s="859"/>
      <c r="H88" s="859"/>
      <c r="I88" s="859"/>
      <c r="J88" s="859"/>
      <c r="K88" s="859"/>
      <c r="L88" s="838" t="s">
        <v>95</v>
      </c>
    </row>
    <row r="89" spans="1:16" ht="21" customHeight="1">
      <c r="B89" s="139"/>
      <c r="C89" s="140"/>
      <c r="D89" s="841" t="s">
        <v>96</v>
      </c>
      <c r="E89" s="843" t="s">
        <v>97</v>
      </c>
      <c r="F89" s="845" t="s">
        <v>98</v>
      </c>
      <c r="G89" s="845" t="s">
        <v>99</v>
      </c>
      <c r="H89" s="845" t="s">
        <v>100</v>
      </c>
      <c r="I89" s="845" t="s">
        <v>101</v>
      </c>
      <c r="J89" s="845" t="s">
        <v>102</v>
      </c>
      <c r="K89" s="847" t="s">
        <v>103</v>
      </c>
      <c r="L89" s="875"/>
    </row>
    <row r="90" spans="1:16" ht="21" customHeight="1" thickBot="1">
      <c r="B90" s="141"/>
      <c r="C90" s="142"/>
      <c r="D90" s="842"/>
      <c r="E90" s="844"/>
      <c r="F90" s="846"/>
      <c r="G90" s="846"/>
      <c r="H90" s="846"/>
      <c r="I90" s="846"/>
      <c r="J90" s="846"/>
      <c r="K90" s="848"/>
      <c r="L90" s="876"/>
    </row>
    <row r="91" spans="1:16" ht="40" customHeight="1">
      <c r="B91" s="197"/>
      <c r="C91" s="909" t="s">
        <v>244</v>
      </c>
      <c r="D91" s="910"/>
      <c r="E91" s="430">
        <v>607</v>
      </c>
      <c r="F91" s="431">
        <v>634</v>
      </c>
      <c r="G91" s="431">
        <v>1242</v>
      </c>
      <c r="H91" s="431">
        <v>735</v>
      </c>
      <c r="I91" s="432">
        <v>1977</v>
      </c>
      <c r="J91" s="433">
        <v>787.0659999999998</v>
      </c>
      <c r="K91" s="434">
        <v>1522.0659999999998</v>
      </c>
      <c r="L91" s="435">
        <v>2764.0659999999998</v>
      </c>
    </row>
    <row r="92" spans="1:16" ht="40" customHeight="1">
      <c r="B92" s="911" t="s">
        <v>245</v>
      </c>
      <c r="C92" s="912"/>
      <c r="D92" s="913"/>
      <c r="E92" s="436">
        <v>20334</v>
      </c>
      <c r="F92" s="145">
        <v>-6108</v>
      </c>
      <c r="G92" s="145">
        <v>14225</v>
      </c>
      <c r="H92" s="145">
        <v>-7823</v>
      </c>
      <c r="I92" s="146">
        <v>6402</v>
      </c>
      <c r="J92" s="223">
        <v>1994.0190000000002</v>
      </c>
      <c r="K92" s="224">
        <v>-5828.9809999999998</v>
      </c>
      <c r="L92" s="149">
        <v>8396.0190000000002</v>
      </c>
    </row>
    <row r="93" spans="1:16" ht="40" customHeight="1">
      <c r="B93" s="914" t="s">
        <v>246</v>
      </c>
      <c r="C93" s="915"/>
      <c r="D93" s="916"/>
      <c r="E93" s="437">
        <v>-1329</v>
      </c>
      <c r="F93" s="438">
        <v>-1405</v>
      </c>
      <c r="G93" s="438">
        <v>-2734</v>
      </c>
      <c r="H93" s="438">
        <v>-1645</v>
      </c>
      <c r="I93" s="174">
        <v>-4379</v>
      </c>
      <c r="J93" s="273">
        <v>-1225.4170000000004</v>
      </c>
      <c r="K93" s="439">
        <v>-2870.4170000000004</v>
      </c>
      <c r="L93" s="176">
        <v>-5604.4170000000004</v>
      </c>
    </row>
    <row r="94" spans="1:16" ht="40" customHeight="1">
      <c r="B94" s="917" t="s">
        <v>247</v>
      </c>
      <c r="C94" s="918"/>
      <c r="D94" s="919"/>
      <c r="E94" s="437">
        <v>19004</v>
      </c>
      <c r="F94" s="438">
        <v>-7513</v>
      </c>
      <c r="G94" s="438">
        <v>11491</v>
      </c>
      <c r="H94" s="438">
        <v>-9468</v>
      </c>
      <c r="I94" s="174">
        <v>2022</v>
      </c>
      <c r="J94" s="223">
        <v>769</v>
      </c>
      <c r="K94" s="224">
        <v>-8700</v>
      </c>
      <c r="L94" s="176">
        <v>2791</v>
      </c>
    </row>
    <row r="95" spans="1:16" ht="40" customHeight="1">
      <c r="B95" s="914" t="s">
        <v>248</v>
      </c>
      <c r="C95" s="915"/>
      <c r="D95" s="916"/>
      <c r="E95" s="437">
        <v>-2498</v>
      </c>
      <c r="F95" s="438">
        <v>274</v>
      </c>
      <c r="G95" s="438">
        <v>-2223</v>
      </c>
      <c r="H95" s="438">
        <v>-2750</v>
      </c>
      <c r="I95" s="174">
        <v>-4973</v>
      </c>
      <c r="J95" s="273">
        <v>-642.1909999999998</v>
      </c>
      <c r="K95" s="439">
        <v>-3392.1909999999998</v>
      </c>
      <c r="L95" s="176">
        <v>-5615.1909999999998</v>
      </c>
    </row>
    <row r="96" spans="1:16" ht="40" customHeight="1" thickBot="1">
      <c r="B96" s="920" t="s">
        <v>249</v>
      </c>
      <c r="C96" s="921"/>
      <c r="D96" s="922"/>
      <c r="E96" s="440">
        <v>73716</v>
      </c>
      <c r="F96" s="441">
        <v>66416</v>
      </c>
      <c r="G96" s="441">
        <v>66416</v>
      </c>
      <c r="H96" s="442">
        <v>54251</v>
      </c>
      <c r="I96" s="442">
        <v>54251</v>
      </c>
      <c r="J96" s="441">
        <v>54354.014999999999</v>
      </c>
      <c r="K96" s="443">
        <v>54354.014999999999</v>
      </c>
      <c r="L96" s="444">
        <v>54354.014999999999</v>
      </c>
    </row>
    <row r="97" spans="1:16" s="11" customFormat="1" ht="11.25" customHeight="1">
      <c r="A97" s="135"/>
      <c r="B97" s="445"/>
      <c r="C97" s="446"/>
      <c r="D97" s="447"/>
      <c r="E97" s="448"/>
      <c r="F97" s="448"/>
      <c r="G97" s="448"/>
      <c r="H97" s="448"/>
      <c r="I97" s="448"/>
      <c r="J97" s="448"/>
      <c r="K97" s="448"/>
      <c r="L97" s="448"/>
      <c r="M97" s="14"/>
      <c r="N97" s="15"/>
      <c r="O97" s="15"/>
      <c r="P97" s="15"/>
    </row>
    <row r="98" spans="1:16" s="11" customFormat="1" ht="15" customHeight="1">
      <c r="A98" s="135"/>
      <c r="B98" s="449" t="s">
        <v>250</v>
      </c>
      <c r="C98" s="446"/>
      <c r="D98" s="447"/>
      <c r="E98" s="448"/>
      <c r="F98" s="448"/>
      <c r="G98" s="448"/>
      <c r="H98" s="448"/>
      <c r="I98" s="448"/>
      <c r="J98" s="448"/>
      <c r="K98" s="448"/>
      <c r="L98" s="448"/>
      <c r="M98" s="15"/>
      <c r="N98" s="15"/>
      <c r="O98" s="15"/>
      <c r="P98" s="15"/>
    </row>
    <row r="99" spans="1:16" s="11" customFormat="1" ht="15" customHeight="1">
      <c r="A99" s="135"/>
      <c r="B99" s="450" t="s">
        <v>2</v>
      </c>
      <c r="C99" s="446"/>
      <c r="D99" s="447"/>
      <c r="E99" s="448"/>
      <c r="F99" s="448"/>
      <c r="G99" s="448"/>
      <c r="H99" s="448"/>
      <c r="I99" s="448"/>
      <c r="J99" s="448"/>
      <c r="K99" s="448"/>
      <c r="L99" s="448"/>
      <c r="M99" s="15"/>
      <c r="N99" s="15"/>
      <c r="O99" s="15"/>
      <c r="P99" s="15"/>
    </row>
    <row r="100" spans="1:16" ht="12" customHeight="1" thickBot="1">
      <c r="A100" s="451"/>
      <c r="B100" s="451"/>
      <c r="C100" s="451"/>
      <c r="D100" s="451"/>
      <c r="E100" s="452"/>
      <c r="I100" s="221"/>
    </row>
    <row r="101" spans="1:16" ht="40" customHeight="1" thickBot="1">
      <c r="B101" s="833" t="s">
        <v>243</v>
      </c>
      <c r="C101" s="834"/>
      <c r="D101" s="835"/>
      <c r="E101" s="923" t="s">
        <v>126</v>
      </c>
      <c r="F101" s="859"/>
      <c r="G101" s="859"/>
      <c r="H101" s="859"/>
      <c r="I101" s="859"/>
      <c r="J101" s="859"/>
      <c r="K101" s="859"/>
      <c r="L101" s="838" t="s">
        <v>95</v>
      </c>
    </row>
    <row r="102" spans="1:16" ht="21" customHeight="1">
      <c r="B102" s="139"/>
      <c r="C102" s="140"/>
      <c r="D102" s="841" t="s">
        <v>96</v>
      </c>
      <c r="E102" s="843" t="s">
        <v>97</v>
      </c>
      <c r="F102" s="845" t="s">
        <v>98</v>
      </c>
      <c r="G102" s="845" t="s">
        <v>99</v>
      </c>
      <c r="H102" s="845" t="s">
        <v>100</v>
      </c>
      <c r="I102" s="845" t="s">
        <v>101</v>
      </c>
      <c r="J102" s="845" t="s">
        <v>102</v>
      </c>
      <c r="K102" s="847" t="s">
        <v>103</v>
      </c>
      <c r="L102" s="875"/>
    </row>
    <row r="103" spans="1:16" ht="21" customHeight="1" thickBot="1">
      <c r="B103" s="141"/>
      <c r="C103" s="142"/>
      <c r="D103" s="842"/>
      <c r="E103" s="844"/>
      <c r="F103" s="846"/>
      <c r="G103" s="846"/>
      <c r="H103" s="846"/>
      <c r="I103" s="846"/>
      <c r="J103" s="846"/>
      <c r="K103" s="848"/>
      <c r="L103" s="876"/>
    </row>
    <row r="104" spans="1:16" ht="40" customHeight="1">
      <c r="B104" s="197"/>
      <c r="C104" s="909" t="s">
        <v>244</v>
      </c>
      <c r="D104" s="910"/>
      <c r="E104" s="430">
        <v>686</v>
      </c>
      <c r="F104" s="431">
        <v>589</v>
      </c>
      <c r="G104" s="431">
        <v>1275</v>
      </c>
      <c r="H104" s="431">
        <v>631</v>
      </c>
      <c r="I104" s="432">
        <v>1906</v>
      </c>
      <c r="J104" s="433">
        <v>620</v>
      </c>
      <c r="K104" s="434">
        <v>1251</v>
      </c>
      <c r="L104" s="435">
        <v>2526</v>
      </c>
    </row>
    <row r="105" spans="1:16" ht="40" customHeight="1">
      <c r="B105" s="911" t="s">
        <v>245</v>
      </c>
      <c r="C105" s="912"/>
      <c r="D105" s="913"/>
      <c r="E105" s="436">
        <v>18256</v>
      </c>
      <c r="F105" s="145">
        <v>-4945</v>
      </c>
      <c r="G105" s="145">
        <v>13311</v>
      </c>
      <c r="H105" s="145">
        <v>-7646</v>
      </c>
      <c r="I105" s="146">
        <v>5665</v>
      </c>
      <c r="J105" s="223">
        <v>-886</v>
      </c>
      <c r="K105" s="224">
        <v>-8532</v>
      </c>
      <c r="L105" s="149">
        <v>4779</v>
      </c>
    </row>
    <row r="106" spans="1:16" ht="40" customHeight="1">
      <c r="B106" s="914" t="s">
        <v>246</v>
      </c>
      <c r="C106" s="915"/>
      <c r="D106" s="916"/>
      <c r="E106" s="437">
        <v>-911</v>
      </c>
      <c r="F106" s="438">
        <v>-730</v>
      </c>
      <c r="G106" s="438">
        <v>-1641</v>
      </c>
      <c r="H106" s="438">
        <v>-333</v>
      </c>
      <c r="I106" s="174">
        <v>-1974</v>
      </c>
      <c r="J106" s="273">
        <v>-828</v>
      </c>
      <c r="K106" s="439">
        <v>-1161</v>
      </c>
      <c r="L106" s="176">
        <v>-2802</v>
      </c>
    </row>
    <row r="107" spans="1:16" ht="40" customHeight="1">
      <c r="B107" s="917" t="s">
        <v>247</v>
      </c>
      <c r="C107" s="918"/>
      <c r="D107" s="919"/>
      <c r="E107" s="437">
        <v>17344</v>
      </c>
      <c r="F107" s="438">
        <v>-5675</v>
      </c>
      <c r="G107" s="438">
        <v>11669</v>
      </c>
      <c r="H107" s="438">
        <v>-7978</v>
      </c>
      <c r="I107" s="174">
        <v>3691</v>
      </c>
      <c r="J107" s="273">
        <v>-1715</v>
      </c>
      <c r="K107" s="439">
        <v>-9693</v>
      </c>
      <c r="L107" s="176">
        <v>1976</v>
      </c>
    </row>
    <row r="108" spans="1:16" ht="40" customHeight="1">
      <c r="B108" s="914" t="s">
        <v>248</v>
      </c>
      <c r="C108" s="915"/>
      <c r="D108" s="916"/>
      <c r="E108" s="437">
        <v>-2487</v>
      </c>
      <c r="F108" s="438">
        <v>373</v>
      </c>
      <c r="G108" s="438">
        <v>-2114</v>
      </c>
      <c r="H108" s="438">
        <v>-2108</v>
      </c>
      <c r="I108" s="174">
        <v>-4222</v>
      </c>
      <c r="J108" s="273">
        <v>-114</v>
      </c>
      <c r="K108" s="439">
        <v>-2252</v>
      </c>
      <c r="L108" s="176">
        <v>-4366</v>
      </c>
    </row>
    <row r="109" spans="1:16" ht="40" customHeight="1" thickBot="1">
      <c r="B109" s="920" t="s">
        <v>249</v>
      </c>
      <c r="C109" s="921"/>
      <c r="D109" s="922"/>
      <c r="E109" s="440">
        <v>74494</v>
      </c>
      <c r="F109" s="441">
        <v>69205</v>
      </c>
      <c r="G109" s="441">
        <v>69205</v>
      </c>
      <c r="H109" s="442">
        <v>59127</v>
      </c>
      <c r="I109" s="442">
        <v>59127</v>
      </c>
      <c r="J109" s="441">
        <v>57281</v>
      </c>
      <c r="K109" s="443">
        <v>57281</v>
      </c>
      <c r="L109" s="444">
        <v>57281</v>
      </c>
    </row>
    <row r="110" spans="1:16" s="11" customFormat="1" ht="11.25" customHeight="1">
      <c r="A110" s="135"/>
      <c r="B110" s="445"/>
      <c r="C110" s="446"/>
      <c r="D110" s="447"/>
      <c r="E110" s="448"/>
      <c r="F110" s="448"/>
      <c r="G110" s="448"/>
      <c r="H110" s="448"/>
      <c r="I110" s="448"/>
      <c r="J110" s="448"/>
      <c r="K110" s="448"/>
      <c r="L110" s="448"/>
      <c r="M110" s="14"/>
      <c r="N110" s="15"/>
      <c r="O110" s="15"/>
      <c r="P110" s="15"/>
    </row>
    <row r="111" spans="1:16" s="11" customFormat="1" ht="15" customHeight="1">
      <c r="A111" s="135"/>
      <c r="B111" s="449" t="s">
        <v>250</v>
      </c>
      <c r="C111" s="446"/>
      <c r="D111" s="447"/>
      <c r="E111" s="448"/>
      <c r="F111" s="448"/>
      <c r="G111" s="448"/>
      <c r="H111" s="448"/>
      <c r="I111" s="448"/>
      <c r="J111" s="448"/>
      <c r="K111" s="448"/>
      <c r="L111" s="448"/>
      <c r="M111" s="15"/>
      <c r="N111" s="15"/>
      <c r="O111" s="15"/>
      <c r="P111" s="15"/>
    </row>
    <row r="112" spans="1:16" s="11" customFormat="1" ht="15" customHeight="1">
      <c r="A112" s="135"/>
      <c r="B112" s="450" t="s">
        <v>2</v>
      </c>
      <c r="C112" s="446"/>
      <c r="D112" s="447"/>
      <c r="E112" s="448"/>
      <c r="F112" s="448"/>
      <c r="G112" s="448"/>
      <c r="H112" s="448"/>
      <c r="I112" s="448"/>
      <c r="J112" s="448"/>
      <c r="K112" s="448"/>
      <c r="L112" s="448"/>
      <c r="M112" s="15"/>
      <c r="N112" s="15"/>
      <c r="O112" s="15"/>
      <c r="P112" s="15"/>
    </row>
    <row r="113" spans="1:16" ht="12" customHeight="1">
      <c r="A113" s="451"/>
      <c r="B113" s="451"/>
      <c r="C113" s="451"/>
      <c r="D113" s="451"/>
      <c r="E113" s="452"/>
      <c r="I113" s="221"/>
    </row>
    <row r="114" spans="1:16" ht="15" customHeight="1" thickBot="1">
      <c r="I114" s="221"/>
    </row>
    <row r="115" spans="1:16" ht="40" customHeight="1" thickBot="1">
      <c r="B115" s="833" t="s">
        <v>243</v>
      </c>
      <c r="C115" s="834"/>
      <c r="D115" s="835"/>
      <c r="E115" s="923" t="s">
        <v>129</v>
      </c>
      <c r="F115" s="859"/>
      <c r="G115" s="859"/>
      <c r="H115" s="859"/>
      <c r="I115" s="859"/>
      <c r="J115" s="859"/>
      <c r="K115" s="859"/>
      <c r="L115" s="838" t="s">
        <v>95</v>
      </c>
    </row>
    <row r="116" spans="1:16" ht="21" customHeight="1">
      <c r="B116" s="139"/>
      <c r="C116" s="140"/>
      <c r="D116" s="841" t="s">
        <v>96</v>
      </c>
      <c r="E116" s="843" t="s">
        <v>97</v>
      </c>
      <c r="F116" s="845" t="s">
        <v>98</v>
      </c>
      <c r="G116" s="845" t="s">
        <v>99</v>
      </c>
      <c r="H116" s="845" t="s">
        <v>100</v>
      </c>
      <c r="I116" s="845" t="s">
        <v>101</v>
      </c>
      <c r="J116" s="845" t="s">
        <v>102</v>
      </c>
      <c r="K116" s="847" t="s">
        <v>103</v>
      </c>
      <c r="L116" s="875"/>
    </row>
    <row r="117" spans="1:16" ht="21" customHeight="1" thickBot="1">
      <c r="B117" s="141"/>
      <c r="C117" s="142"/>
      <c r="D117" s="842"/>
      <c r="E117" s="844"/>
      <c r="F117" s="846"/>
      <c r="G117" s="846"/>
      <c r="H117" s="846"/>
      <c r="I117" s="846"/>
      <c r="J117" s="846"/>
      <c r="K117" s="848"/>
      <c r="L117" s="876"/>
    </row>
    <row r="118" spans="1:16" ht="40" customHeight="1">
      <c r="B118" s="197"/>
      <c r="C118" s="909" t="s">
        <v>244</v>
      </c>
      <c r="D118" s="910"/>
      <c r="E118" s="430">
        <v>714</v>
      </c>
      <c r="F118" s="431">
        <f>+G118-E118</f>
        <v>717</v>
      </c>
      <c r="G118" s="431">
        <v>1431</v>
      </c>
      <c r="H118" s="431">
        <v>733</v>
      </c>
      <c r="I118" s="432">
        <v>2164</v>
      </c>
      <c r="J118" s="433">
        <v>670</v>
      </c>
      <c r="K118" s="434">
        <v>1403</v>
      </c>
      <c r="L118" s="435">
        <v>2834</v>
      </c>
    </row>
    <row r="119" spans="1:16" ht="40" customHeight="1">
      <c r="B119" s="911" t="s">
        <v>245</v>
      </c>
      <c r="C119" s="912"/>
      <c r="D119" s="913"/>
      <c r="E119" s="436">
        <v>18538</v>
      </c>
      <c r="F119" s="145">
        <f t="shared" ref="F119:F122" si="0">+G119-E119</f>
        <v>536</v>
      </c>
      <c r="G119" s="145">
        <v>19074</v>
      </c>
      <c r="H119" s="145">
        <v>-760</v>
      </c>
      <c r="I119" s="146">
        <v>18314</v>
      </c>
      <c r="J119" s="223">
        <v>4320</v>
      </c>
      <c r="K119" s="224">
        <v>3560</v>
      </c>
      <c r="L119" s="149">
        <v>22634</v>
      </c>
    </row>
    <row r="120" spans="1:16" ht="40" customHeight="1">
      <c r="B120" s="914" t="s">
        <v>246</v>
      </c>
      <c r="C120" s="915"/>
      <c r="D120" s="916"/>
      <c r="E120" s="437">
        <v>-561</v>
      </c>
      <c r="F120" s="438">
        <f t="shared" si="0"/>
        <v>-643</v>
      </c>
      <c r="G120" s="438">
        <v>-1204</v>
      </c>
      <c r="H120" s="438">
        <v>-813</v>
      </c>
      <c r="I120" s="174">
        <v>-2017</v>
      </c>
      <c r="J120" s="273">
        <v>-680</v>
      </c>
      <c r="K120" s="439">
        <v>-1493</v>
      </c>
      <c r="L120" s="176">
        <v>-2697</v>
      </c>
    </row>
    <row r="121" spans="1:16" ht="40" customHeight="1">
      <c r="B121" s="917" t="s">
        <v>247</v>
      </c>
      <c r="C121" s="918"/>
      <c r="D121" s="919"/>
      <c r="E121" s="437">
        <v>17977</v>
      </c>
      <c r="F121" s="438">
        <f t="shared" si="0"/>
        <v>-108</v>
      </c>
      <c r="G121" s="438">
        <v>17869</v>
      </c>
      <c r="H121" s="438">
        <v>-1572</v>
      </c>
      <c r="I121" s="174">
        <v>16296</v>
      </c>
      <c r="J121" s="273">
        <v>3640</v>
      </c>
      <c r="K121" s="439">
        <v>2067</v>
      </c>
      <c r="L121" s="176">
        <v>19936</v>
      </c>
    </row>
    <row r="122" spans="1:16" ht="40" customHeight="1">
      <c r="B122" s="914" t="s">
        <v>248</v>
      </c>
      <c r="C122" s="915"/>
      <c r="D122" s="916"/>
      <c r="E122" s="437">
        <v>-1488</v>
      </c>
      <c r="F122" s="438">
        <f t="shared" si="0"/>
        <v>30</v>
      </c>
      <c r="G122" s="438">
        <v>-1458</v>
      </c>
      <c r="H122" s="438">
        <v>-2024</v>
      </c>
      <c r="I122" s="174">
        <v>-3482</v>
      </c>
      <c r="J122" s="273">
        <v>-662</v>
      </c>
      <c r="K122" s="439">
        <v>-2686</v>
      </c>
      <c r="L122" s="176">
        <v>-4144</v>
      </c>
    </row>
    <row r="123" spans="1:16" ht="40" customHeight="1" thickBot="1">
      <c r="B123" s="920" t="s">
        <v>249</v>
      </c>
      <c r="C123" s="921"/>
      <c r="D123" s="922"/>
      <c r="E123" s="440">
        <v>60346</v>
      </c>
      <c r="F123" s="441">
        <v>60237</v>
      </c>
      <c r="G123" s="441">
        <v>60237</v>
      </c>
      <c r="H123" s="442">
        <v>56599</v>
      </c>
      <c r="I123" s="442">
        <v>56599</v>
      </c>
      <c r="J123" s="441">
        <v>59648</v>
      </c>
      <c r="K123" s="443">
        <v>59648</v>
      </c>
      <c r="L123" s="444">
        <v>59648</v>
      </c>
    </row>
    <row r="124" spans="1:16" s="11" customFormat="1" ht="11.25" customHeight="1">
      <c r="A124" s="135"/>
      <c r="B124" s="445"/>
      <c r="C124" s="446"/>
      <c r="D124" s="447"/>
      <c r="E124" s="448"/>
      <c r="F124" s="448"/>
      <c r="G124" s="448"/>
      <c r="H124" s="448"/>
      <c r="I124" s="448"/>
      <c r="J124" s="448"/>
      <c r="K124" s="448"/>
      <c r="L124" s="448"/>
      <c r="M124" s="14"/>
      <c r="N124" s="15"/>
      <c r="O124" s="15"/>
      <c r="P124" s="15"/>
    </row>
    <row r="125" spans="1:16" s="11" customFormat="1" ht="15" customHeight="1">
      <c r="A125" s="135"/>
      <c r="B125" s="449" t="s">
        <v>250</v>
      </c>
      <c r="C125" s="446"/>
      <c r="D125" s="447"/>
      <c r="E125" s="448"/>
      <c r="F125" s="448"/>
      <c r="G125" s="448"/>
      <c r="H125" s="448"/>
      <c r="I125" s="448"/>
      <c r="J125" s="448"/>
      <c r="K125" s="448"/>
      <c r="L125" s="448"/>
      <c r="M125" s="15"/>
      <c r="N125" s="15"/>
      <c r="O125" s="15"/>
      <c r="P125" s="15"/>
    </row>
    <row r="126" spans="1:16" s="11" customFormat="1" ht="15" customHeight="1">
      <c r="A126" s="135"/>
      <c r="B126" s="450" t="s">
        <v>2</v>
      </c>
      <c r="C126" s="446"/>
      <c r="D126" s="447"/>
      <c r="E126" s="448"/>
      <c r="F126" s="448"/>
      <c r="G126" s="448"/>
      <c r="H126" s="448"/>
      <c r="I126" s="448"/>
      <c r="J126" s="448"/>
      <c r="K126" s="448"/>
      <c r="L126" s="448"/>
      <c r="M126" s="15"/>
      <c r="N126" s="15"/>
      <c r="O126" s="15"/>
      <c r="P126" s="15"/>
    </row>
    <row r="128" spans="1:16" ht="14" thickBot="1"/>
    <row r="129" spans="1:16" ht="40" customHeight="1" thickBot="1">
      <c r="B129" s="833" t="s">
        <v>243</v>
      </c>
      <c r="C129" s="834"/>
      <c r="D129" s="835"/>
      <c r="E129" s="923" t="s">
        <v>128</v>
      </c>
      <c r="F129" s="859"/>
      <c r="G129" s="859"/>
      <c r="H129" s="859"/>
      <c r="I129" s="859"/>
      <c r="J129" s="859"/>
      <c r="K129" s="859"/>
      <c r="L129" s="838" t="s">
        <v>95</v>
      </c>
    </row>
    <row r="130" spans="1:16" ht="21" customHeight="1">
      <c r="B130" s="139"/>
      <c r="C130" s="140"/>
      <c r="D130" s="841" t="s">
        <v>96</v>
      </c>
      <c r="E130" s="843" t="s">
        <v>97</v>
      </c>
      <c r="F130" s="845" t="s">
        <v>98</v>
      </c>
      <c r="G130" s="845" t="s">
        <v>99</v>
      </c>
      <c r="H130" s="845" t="s">
        <v>100</v>
      </c>
      <c r="I130" s="845" t="s">
        <v>101</v>
      </c>
      <c r="J130" s="845" t="s">
        <v>102</v>
      </c>
      <c r="K130" s="847" t="s">
        <v>103</v>
      </c>
      <c r="L130" s="875"/>
    </row>
    <row r="131" spans="1:16" ht="21" customHeight="1" thickBot="1">
      <c r="B131" s="141"/>
      <c r="C131" s="142"/>
      <c r="D131" s="842"/>
      <c r="E131" s="844"/>
      <c r="F131" s="846"/>
      <c r="G131" s="846"/>
      <c r="H131" s="846"/>
      <c r="I131" s="846"/>
      <c r="J131" s="846"/>
      <c r="K131" s="848"/>
      <c r="L131" s="876"/>
    </row>
    <row r="132" spans="1:16" ht="40" customHeight="1">
      <c r="B132" s="197"/>
      <c r="C132" s="909" t="s">
        <v>244</v>
      </c>
      <c r="D132" s="910"/>
      <c r="E132" s="430">
        <v>653</v>
      </c>
      <c r="F132" s="431">
        <v>699</v>
      </c>
      <c r="G132" s="431">
        <v>1352</v>
      </c>
      <c r="H132" s="431">
        <v>995</v>
      </c>
      <c r="I132" s="432">
        <v>2347</v>
      </c>
      <c r="J132" s="433">
        <v>406</v>
      </c>
      <c r="K132" s="434">
        <v>1401</v>
      </c>
      <c r="L132" s="435">
        <v>2753</v>
      </c>
    </row>
    <row r="133" spans="1:16" ht="40" customHeight="1">
      <c r="B133" s="911" t="s">
        <v>245</v>
      </c>
      <c r="C133" s="912"/>
      <c r="D133" s="913"/>
      <c r="E133" s="436">
        <v>18575</v>
      </c>
      <c r="F133" s="145">
        <v>-3059</v>
      </c>
      <c r="G133" s="145">
        <v>15516</v>
      </c>
      <c r="H133" s="145">
        <v>-12770</v>
      </c>
      <c r="I133" s="146">
        <v>2746</v>
      </c>
      <c r="J133" s="223">
        <v>6689</v>
      </c>
      <c r="K133" s="224">
        <v>-6081</v>
      </c>
      <c r="L133" s="149">
        <v>9435</v>
      </c>
    </row>
    <row r="134" spans="1:16" ht="40" customHeight="1">
      <c r="B134" s="914" t="s">
        <v>246</v>
      </c>
      <c r="C134" s="915"/>
      <c r="D134" s="916"/>
      <c r="E134" s="437">
        <v>-874</v>
      </c>
      <c r="F134" s="438">
        <v>-1099</v>
      </c>
      <c r="G134" s="438">
        <v>-1973</v>
      </c>
      <c r="H134" s="438">
        <v>-407</v>
      </c>
      <c r="I134" s="174">
        <v>-2380</v>
      </c>
      <c r="J134" s="273">
        <v>-442</v>
      </c>
      <c r="K134" s="439">
        <v>-849</v>
      </c>
      <c r="L134" s="176">
        <v>-2822</v>
      </c>
    </row>
    <row r="135" spans="1:16" ht="40" customHeight="1">
      <c r="B135" s="917" t="s">
        <v>247</v>
      </c>
      <c r="C135" s="918"/>
      <c r="D135" s="919"/>
      <c r="E135" s="437">
        <v>17701</v>
      </c>
      <c r="F135" s="438">
        <v>-4158</v>
      </c>
      <c r="G135" s="438">
        <v>13543</v>
      </c>
      <c r="H135" s="438">
        <v>-13178</v>
      </c>
      <c r="I135" s="174">
        <v>365</v>
      </c>
      <c r="J135" s="273">
        <v>6248</v>
      </c>
      <c r="K135" s="439">
        <v>-6930</v>
      </c>
      <c r="L135" s="176">
        <v>6613</v>
      </c>
    </row>
    <row r="136" spans="1:16" ht="40" customHeight="1">
      <c r="B136" s="914" t="s">
        <v>248</v>
      </c>
      <c r="C136" s="915"/>
      <c r="D136" s="916"/>
      <c r="E136" s="437">
        <v>-352</v>
      </c>
      <c r="F136" s="438">
        <v>296</v>
      </c>
      <c r="G136" s="438">
        <v>-56</v>
      </c>
      <c r="H136" s="438">
        <v>-1701</v>
      </c>
      <c r="I136" s="174">
        <v>-1757</v>
      </c>
      <c r="J136" s="273">
        <v>355</v>
      </c>
      <c r="K136" s="439">
        <v>-1346</v>
      </c>
      <c r="L136" s="176">
        <v>-1402</v>
      </c>
    </row>
    <row r="137" spans="1:16" ht="40" customHeight="1" thickBot="1">
      <c r="B137" s="920" t="s">
        <v>249</v>
      </c>
      <c r="C137" s="921"/>
      <c r="D137" s="922"/>
      <c r="E137" s="440">
        <v>56091</v>
      </c>
      <c r="F137" s="441">
        <v>52253</v>
      </c>
      <c r="G137" s="441">
        <v>52253</v>
      </c>
      <c r="H137" s="442">
        <v>37250</v>
      </c>
      <c r="I137" s="442">
        <v>37250</v>
      </c>
      <c r="J137" s="441">
        <v>43889</v>
      </c>
      <c r="K137" s="443">
        <v>43889</v>
      </c>
      <c r="L137" s="444">
        <v>43889</v>
      </c>
    </row>
    <row r="138" spans="1:16" s="11" customFormat="1" ht="11.25" customHeight="1">
      <c r="A138" s="135"/>
      <c r="B138" s="445"/>
      <c r="C138" s="446"/>
      <c r="D138" s="447"/>
      <c r="E138" s="448"/>
      <c r="F138" s="448"/>
      <c r="G138" s="448"/>
      <c r="H138" s="448"/>
      <c r="I138" s="448"/>
      <c r="J138" s="448"/>
      <c r="K138" s="448"/>
      <c r="L138" s="448"/>
      <c r="M138" s="14"/>
      <c r="N138" s="15"/>
      <c r="O138" s="15"/>
      <c r="P138" s="15"/>
    </row>
    <row r="139" spans="1:16" s="11" customFormat="1" ht="15" customHeight="1">
      <c r="A139" s="135"/>
      <c r="B139" s="449" t="s">
        <v>250</v>
      </c>
      <c r="C139" s="446"/>
      <c r="D139" s="447"/>
      <c r="E139" s="448"/>
      <c r="F139" s="448"/>
      <c r="G139" s="448"/>
      <c r="H139" s="448"/>
      <c r="I139" s="448"/>
      <c r="J139" s="448"/>
      <c r="K139" s="448"/>
      <c r="L139" s="448"/>
      <c r="M139" s="15"/>
      <c r="N139" s="15"/>
      <c r="O139" s="15"/>
      <c r="P139" s="15"/>
    </row>
    <row r="140" spans="1:16" s="11" customFormat="1" ht="15" customHeight="1">
      <c r="A140" s="135"/>
      <c r="B140" s="450" t="s">
        <v>2</v>
      </c>
      <c r="C140" s="446"/>
      <c r="D140" s="447"/>
      <c r="E140" s="448"/>
      <c r="F140" s="448"/>
      <c r="G140" s="448"/>
      <c r="H140" s="448"/>
      <c r="I140" s="448"/>
      <c r="J140" s="448"/>
      <c r="K140" s="448"/>
      <c r="L140" s="448"/>
      <c r="M140" s="15"/>
      <c r="N140" s="15"/>
      <c r="O140" s="15"/>
      <c r="P140" s="15"/>
    </row>
    <row r="141" spans="1:16" s="11" customFormat="1" ht="15" customHeight="1">
      <c r="A141" s="135"/>
      <c r="B141" s="445"/>
      <c r="C141" s="446"/>
      <c r="D141" s="447"/>
      <c r="E141" s="448"/>
      <c r="F141" s="448"/>
      <c r="G141" s="448"/>
      <c r="H141" s="448"/>
      <c r="I141" s="448"/>
      <c r="J141" s="448"/>
      <c r="K141" s="448"/>
      <c r="L141" s="448"/>
      <c r="M141" s="15"/>
      <c r="N141" s="15"/>
      <c r="O141" s="15"/>
      <c r="P141" s="15"/>
    </row>
    <row r="142" spans="1:16" s="11" customFormat="1" ht="15" customHeight="1" thickBot="1">
      <c r="A142" s="135"/>
      <c r="B142" s="135"/>
      <c r="C142" s="135"/>
      <c r="D142" s="135"/>
      <c r="E142" s="136"/>
      <c r="F142" s="136"/>
      <c r="G142" s="136"/>
      <c r="H142" s="136"/>
      <c r="I142" s="136"/>
      <c r="J142" s="136"/>
      <c r="K142" s="136"/>
      <c r="L142" s="136"/>
      <c r="M142" s="15"/>
      <c r="N142" s="15"/>
      <c r="O142" s="15"/>
      <c r="P142" s="15"/>
    </row>
    <row r="143" spans="1:16" ht="40" customHeight="1" thickBot="1">
      <c r="B143" s="833" t="s">
        <v>243</v>
      </c>
      <c r="C143" s="834"/>
      <c r="D143" s="835"/>
      <c r="E143" s="923" t="s">
        <v>135</v>
      </c>
      <c r="F143" s="859"/>
      <c r="G143" s="859"/>
      <c r="H143" s="859"/>
      <c r="I143" s="859"/>
      <c r="J143" s="859"/>
      <c r="K143" s="859"/>
      <c r="L143" s="838" t="s">
        <v>95</v>
      </c>
    </row>
    <row r="144" spans="1:16" ht="21" customHeight="1">
      <c r="B144" s="139"/>
      <c r="C144" s="140"/>
      <c r="D144" s="841" t="s">
        <v>96</v>
      </c>
      <c r="E144" s="843" t="s">
        <v>97</v>
      </c>
      <c r="F144" s="845" t="s">
        <v>98</v>
      </c>
      <c r="G144" s="845" t="s">
        <v>99</v>
      </c>
      <c r="H144" s="845" t="s">
        <v>100</v>
      </c>
      <c r="I144" s="845" t="s">
        <v>101</v>
      </c>
      <c r="J144" s="845" t="s">
        <v>102</v>
      </c>
      <c r="K144" s="847" t="s">
        <v>103</v>
      </c>
      <c r="L144" s="875"/>
    </row>
    <row r="145" spans="1:16" ht="21" customHeight="1" thickBot="1">
      <c r="B145" s="141"/>
      <c r="C145" s="142"/>
      <c r="D145" s="842"/>
      <c r="E145" s="844"/>
      <c r="F145" s="846"/>
      <c r="G145" s="846"/>
      <c r="H145" s="846"/>
      <c r="I145" s="846"/>
      <c r="J145" s="846"/>
      <c r="K145" s="848"/>
      <c r="L145" s="876"/>
    </row>
    <row r="146" spans="1:16" ht="40" customHeight="1">
      <c r="B146" s="197"/>
      <c r="C146" s="909" t="s">
        <v>244</v>
      </c>
      <c r="D146" s="910"/>
      <c r="E146" s="430">
        <v>665</v>
      </c>
      <c r="F146" s="431">
        <v>695</v>
      </c>
      <c r="G146" s="431">
        <v>1360</v>
      </c>
      <c r="H146" s="431">
        <v>687</v>
      </c>
      <c r="I146" s="432">
        <v>2047</v>
      </c>
      <c r="J146" s="433">
        <v>758</v>
      </c>
      <c r="K146" s="434">
        <v>1445</v>
      </c>
      <c r="L146" s="435">
        <v>2805</v>
      </c>
    </row>
    <row r="147" spans="1:16" ht="40" customHeight="1">
      <c r="B147" s="911" t="s">
        <v>245</v>
      </c>
      <c r="C147" s="912"/>
      <c r="D147" s="913"/>
      <c r="E147" s="436">
        <v>13680</v>
      </c>
      <c r="F147" s="145">
        <v>-1989</v>
      </c>
      <c r="G147" s="145">
        <v>11691</v>
      </c>
      <c r="H147" s="145">
        <v>-9518</v>
      </c>
      <c r="I147" s="146">
        <v>2173</v>
      </c>
      <c r="J147" s="223">
        <v>287</v>
      </c>
      <c r="K147" s="224">
        <v>-9231</v>
      </c>
      <c r="L147" s="149">
        <v>2460</v>
      </c>
    </row>
    <row r="148" spans="1:16" ht="40" customHeight="1">
      <c r="B148" s="914" t="s">
        <v>246</v>
      </c>
      <c r="C148" s="915"/>
      <c r="D148" s="916"/>
      <c r="E148" s="437">
        <v>-1486</v>
      </c>
      <c r="F148" s="438">
        <v>-5809</v>
      </c>
      <c r="G148" s="438">
        <v>-7295</v>
      </c>
      <c r="H148" s="438">
        <v>4241</v>
      </c>
      <c r="I148" s="174">
        <v>-3054</v>
      </c>
      <c r="J148" s="273">
        <v>-875</v>
      </c>
      <c r="K148" s="439">
        <v>3366</v>
      </c>
      <c r="L148" s="176">
        <v>-3929</v>
      </c>
    </row>
    <row r="149" spans="1:16" ht="40" customHeight="1">
      <c r="B149" s="917" t="s">
        <v>247</v>
      </c>
      <c r="C149" s="918"/>
      <c r="D149" s="919"/>
      <c r="E149" s="437">
        <v>12194</v>
      </c>
      <c r="F149" s="438">
        <v>-7798</v>
      </c>
      <c r="G149" s="438">
        <v>4396</v>
      </c>
      <c r="H149" s="438">
        <v>-5276</v>
      </c>
      <c r="I149" s="174">
        <v>-880</v>
      </c>
      <c r="J149" s="273">
        <v>-589</v>
      </c>
      <c r="K149" s="439">
        <v>-5865</v>
      </c>
      <c r="L149" s="176">
        <v>-1469</v>
      </c>
    </row>
    <row r="150" spans="1:16" ht="40" customHeight="1">
      <c r="B150" s="914" t="s">
        <v>248</v>
      </c>
      <c r="C150" s="915"/>
      <c r="D150" s="916"/>
      <c r="E150" s="437">
        <v>-1761</v>
      </c>
      <c r="F150" s="438">
        <v>-180</v>
      </c>
      <c r="G150" s="438">
        <v>-1941</v>
      </c>
      <c r="H150" s="438">
        <v>-1844</v>
      </c>
      <c r="I150" s="174">
        <v>-3785</v>
      </c>
      <c r="J150" s="273">
        <v>-342</v>
      </c>
      <c r="K150" s="439">
        <v>-2186</v>
      </c>
      <c r="L150" s="176">
        <v>-4127</v>
      </c>
    </row>
    <row r="151" spans="1:16" ht="40" customHeight="1" thickBot="1">
      <c r="B151" s="920" t="s">
        <v>249</v>
      </c>
      <c r="C151" s="921"/>
      <c r="D151" s="922"/>
      <c r="E151" s="440">
        <v>54840</v>
      </c>
      <c r="F151" s="441">
        <v>46940</v>
      </c>
      <c r="G151" s="441">
        <v>46940</v>
      </c>
      <c r="H151" s="442">
        <v>39855</v>
      </c>
      <c r="I151" s="442">
        <v>39855</v>
      </c>
      <c r="J151" s="441">
        <v>38951</v>
      </c>
      <c r="K151" s="443">
        <v>38951</v>
      </c>
      <c r="L151" s="444">
        <v>38951</v>
      </c>
    </row>
    <row r="152" spans="1:16" s="11" customFormat="1" ht="11.25" customHeight="1">
      <c r="A152" s="135"/>
      <c r="B152" s="445"/>
      <c r="C152" s="446"/>
      <c r="D152" s="447"/>
      <c r="E152" s="448"/>
      <c r="F152" s="448"/>
      <c r="G152" s="448"/>
      <c r="H152" s="448"/>
      <c r="I152" s="448"/>
      <c r="J152" s="448"/>
      <c r="K152" s="448"/>
      <c r="L152" s="448"/>
      <c r="M152" s="15"/>
      <c r="N152" s="15"/>
      <c r="O152" s="15"/>
      <c r="P152" s="15"/>
    </row>
    <row r="153" spans="1:16" s="11" customFormat="1" ht="15" customHeight="1">
      <c r="A153" s="135"/>
      <c r="B153" s="449" t="s">
        <v>250</v>
      </c>
      <c r="C153" s="446"/>
      <c r="D153" s="447"/>
      <c r="E153" s="448"/>
      <c r="F153" s="448"/>
      <c r="G153" s="448"/>
      <c r="H153" s="448"/>
      <c r="I153" s="448"/>
      <c r="J153" s="448"/>
      <c r="K153" s="448"/>
      <c r="L153" s="448"/>
      <c r="M153" s="15"/>
      <c r="N153" s="15"/>
      <c r="O153" s="15"/>
      <c r="P153" s="15"/>
    </row>
    <row r="154" spans="1:16" s="11" customFormat="1" ht="15" customHeight="1">
      <c r="A154" s="135"/>
      <c r="B154" s="450" t="s">
        <v>6</v>
      </c>
      <c r="C154" s="446"/>
      <c r="D154" s="447"/>
      <c r="E154" s="448"/>
      <c r="F154" s="448"/>
      <c r="G154" s="448"/>
      <c r="H154" s="448"/>
      <c r="I154" s="448"/>
      <c r="J154" s="448"/>
      <c r="K154" s="448"/>
      <c r="L154" s="448"/>
      <c r="M154" s="15"/>
      <c r="N154" s="15"/>
      <c r="O154" s="15"/>
      <c r="P154" s="15"/>
    </row>
    <row r="155" spans="1:16" s="11" customFormat="1" ht="15" customHeight="1">
      <c r="A155" s="135"/>
      <c r="B155" s="445"/>
      <c r="C155" s="446"/>
      <c r="D155" s="447"/>
      <c r="E155" s="448"/>
      <c r="F155" s="448"/>
      <c r="G155" s="448"/>
      <c r="H155" s="448"/>
      <c r="I155" s="448"/>
      <c r="J155" s="448"/>
      <c r="K155" s="448"/>
      <c r="L155" s="448"/>
      <c r="M155" s="15"/>
      <c r="N155" s="15"/>
      <c r="O155" s="15"/>
      <c r="P155" s="15"/>
    </row>
    <row r="156" spans="1:16" s="11" customFormat="1" ht="15" customHeight="1" thickBot="1">
      <c r="A156" s="135"/>
      <c r="B156" s="135"/>
      <c r="C156" s="135"/>
      <c r="D156" s="135"/>
      <c r="E156" s="136"/>
      <c r="F156" s="136"/>
      <c r="G156" s="136"/>
      <c r="H156" s="136"/>
      <c r="I156" s="136"/>
      <c r="J156" s="136"/>
      <c r="K156" s="136"/>
      <c r="L156" s="136"/>
      <c r="M156" s="15"/>
      <c r="N156" s="15"/>
      <c r="O156" s="15"/>
      <c r="P156" s="15"/>
    </row>
    <row r="157" spans="1:16" ht="40" customHeight="1" thickBot="1">
      <c r="B157" s="833" t="s">
        <v>243</v>
      </c>
      <c r="C157" s="834"/>
      <c r="D157" s="835"/>
      <c r="E157" s="923" t="s">
        <v>142</v>
      </c>
      <c r="F157" s="859"/>
      <c r="G157" s="859"/>
      <c r="H157" s="859"/>
      <c r="I157" s="859"/>
      <c r="J157" s="859"/>
      <c r="K157" s="859"/>
      <c r="L157" s="838" t="s">
        <v>95</v>
      </c>
    </row>
    <row r="158" spans="1:16" ht="21" customHeight="1">
      <c r="B158" s="139"/>
      <c r="C158" s="140"/>
      <c r="D158" s="841" t="s">
        <v>96</v>
      </c>
      <c r="E158" s="843" t="s">
        <v>97</v>
      </c>
      <c r="F158" s="845" t="s">
        <v>98</v>
      </c>
      <c r="G158" s="845" t="s">
        <v>99</v>
      </c>
      <c r="H158" s="845" t="s">
        <v>100</v>
      </c>
      <c r="I158" s="845" t="s">
        <v>101</v>
      </c>
      <c r="J158" s="845" t="s">
        <v>102</v>
      </c>
      <c r="K158" s="847" t="s">
        <v>103</v>
      </c>
      <c r="L158" s="875"/>
    </row>
    <row r="159" spans="1:16" ht="21" customHeight="1" thickBot="1">
      <c r="B159" s="141"/>
      <c r="C159" s="142"/>
      <c r="D159" s="842"/>
      <c r="E159" s="844"/>
      <c r="F159" s="846"/>
      <c r="G159" s="846"/>
      <c r="H159" s="846"/>
      <c r="I159" s="846"/>
      <c r="J159" s="846"/>
      <c r="K159" s="848"/>
      <c r="L159" s="876"/>
    </row>
    <row r="160" spans="1:16" ht="40" customHeight="1">
      <c r="B160" s="197"/>
      <c r="C160" s="909" t="s">
        <v>244</v>
      </c>
      <c r="D160" s="910"/>
      <c r="E160" s="430">
        <v>575</v>
      </c>
      <c r="F160" s="431">
        <v>629</v>
      </c>
      <c r="G160" s="431">
        <v>1204</v>
      </c>
      <c r="H160" s="431">
        <v>671</v>
      </c>
      <c r="I160" s="432">
        <v>1875</v>
      </c>
      <c r="J160" s="433">
        <v>690</v>
      </c>
      <c r="K160" s="434">
        <v>1361</v>
      </c>
      <c r="L160" s="435">
        <v>2565</v>
      </c>
    </row>
    <row r="161" spans="1:16" ht="40" customHeight="1">
      <c r="B161" s="911" t="s">
        <v>245</v>
      </c>
      <c r="C161" s="912"/>
      <c r="D161" s="913"/>
      <c r="E161" s="436">
        <v>15896</v>
      </c>
      <c r="F161" s="145">
        <v>1328</v>
      </c>
      <c r="G161" s="145">
        <v>17224</v>
      </c>
      <c r="H161" s="145">
        <v>-4859</v>
      </c>
      <c r="I161" s="146">
        <v>12365</v>
      </c>
      <c r="J161" s="223">
        <v>10948</v>
      </c>
      <c r="K161" s="224">
        <v>6089</v>
      </c>
      <c r="L161" s="149">
        <v>23313</v>
      </c>
    </row>
    <row r="162" spans="1:16" ht="40" customHeight="1">
      <c r="B162" s="914" t="s">
        <v>246</v>
      </c>
      <c r="C162" s="915"/>
      <c r="D162" s="916"/>
      <c r="E162" s="437">
        <v>-1758</v>
      </c>
      <c r="F162" s="438">
        <v>-884</v>
      </c>
      <c r="G162" s="438">
        <v>-2642</v>
      </c>
      <c r="H162" s="438">
        <v>-2105</v>
      </c>
      <c r="I162" s="174">
        <v>-4747</v>
      </c>
      <c r="J162" s="273">
        <v>-757</v>
      </c>
      <c r="K162" s="439">
        <v>-2862</v>
      </c>
      <c r="L162" s="176">
        <v>-5504</v>
      </c>
    </row>
    <row r="163" spans="1:16" ht="40" customHeight="1">
      <c r="B163" s="917" t="s">
        <v>247</v>
      </c>
      <c r="C163" s="918"/>
      <c r="D163" s="919"/>
      <c r="E163" s="437">
        <v>14138</v>
      </c>
      <c r="F163" s="438">
        <v>444</v>
      </c>
      <c r="G163" s="438">
        <v>14582</v>
      </c>
      <c r="H163" s="438">
        <v>-6964</v>
      </c>
      <c r="I163" s="174">
        <v>7618</v>
      </c>
      <c r="J163" s="273">
        <v>10191</v>
      </c>
      <c r="K163" s="439">
        <v>3227</v>
      </c>
      <c r="L163" s="176">
        <v>17809</v>
      </c>
    </row>
    <row r="164" spans="1:16" ht="40" customHeight="1">
      <c r="B164" s="914" t="s">
        <v>248</v>
      </c>
      <c r="C164" s="915"/>
      <c r="D164" s="916"/>
      <c r="E164" s="437">
        <v>-1298</v>
      </c>
      <c r="F164" s="438">
        <v>88</v>
      </c>
      <c r="G164" s="438">
        <v>-1210</v>
      </c>
      <c r="H164" s="438">
        <v>-2063</v>
      </c>
      <c r="I164" s="174">
        <v>-3273</v>
      </c>
      <c r="J164" s="273">
        <v>-551</v>
      </c>
      <c r="K164" s="439">
        <v>-2614</v>
      </c>
      <c r="L164" s="176">
        <v>-3824</v>
      </c>
    </row>
    <row r="165" spans="1:16" ht="40" customHeight="1" thickBot="1">
      <c r="B165" s="920" t="s">
        <v>249</v>
      </c>
      <c r="C165" s="921"/>
      <c r="D165" s="922"/>
      <c r="E165" s="440">
        <v>43242</v>
      </c>
      <c r="F165" s="441">
        <v>43774</v>
      </c>
      <c r="G165" s="441">
        <v>43774</v>
      </c>
      <c r="H165" s="442">
        <v>34736</v>
      </c>
      <c r="I165" s="442">
        <v>34736</v>
      </c>
      <c r="J165" s="441">
        <v>44434</v>
      </c>
      <c r="K165" s="443">
        <v>44434</v>
      </c>
      <c r="L165" s="444">
        <v>44434</v>
      </c>
    </row>
    <row r="166" spans="1:16" s="11" customFormat="1" ht="11.25" customHeight="1">
      <c r="A166" s="135"/>
      <c r="B166" s="445"/>
      <c r="C166" s="446"/>
      <c r="D166" s="447"/>
      <c r="E166" s="448"/>
      <c r="F166" s="448"/>
      <c r="G166" s="448"/>
      <c r="H166" s="448"/>
      <c r="I166" s="448"/>
      <c r="J166" s="448"/>
      <c r="K166" s="448"/>
      <c r="L166" s="448"/>
      <c r="M166" s="15"/>
      <c r="N166" s="15"/>
      <c r="O166" s="15"/>
      <c r="P166" s="15"/>
    </row>
    <row r="167" spans="1:16" s="11" customFormat="1" ht="15" customHeight="1">
      <c r="A167" s="135"/>
      <c r="B167" s="449" t="s">
        <v>250</v>
      </c>
      <c r="C167" s="446"/>
      <c r="D167" s="447"/>
      <c r="E167" s="448"/>
      <c r="F167" s="448"/>
      <c r="G167" s="448"/>
      <c r="H167" s="448"/>
      <c r="I167" s="448"/>
      <c r="J167" s="448"/>
      <c r="K167" s="448"/>
      <c r="L167" s="448"/>
      <c r="M167" s="15"/>
      <c r="N167" s="15"/>
      <c r="O167" s="15"/>
      <c r="P167" s="15"/>
    </row>
    <row r="168" spans="1:16" s="11" customFormat="1" ht="15" customHeight="1">
      <c r="A168" s="135"/>
      <c r="B168" s="450" t="s">
        <v>6</v>
      </c>
      <c r="C168" s="446"/>
      <c r="D168" s="447"/>
      <c r="E168" s="448"/>
      <c r="F168" s="448"/>
      <c r="G168" s="448"/>
      <c r="H168" s="448"/>
      <c r="I168" s="448"/>
      <c r="J168" s="448"/>
      <c r="K168" s="448"/>
      <c r="L168" s="448"/>
      <c r="M168" s="15"/>
      <c r="N168" s="15"/>
      <c r="O168" s="15"/>
      <c r="P168" s="15"/>
    </row>
    <row r="169" spans="1:16" s="11" customFormat="1" ht="15" customHeight="1">
      <c r="A169" s="135"/>
      <c r="B169" s="445"/>
      <c r="C169" s="446"/>
      <c r="D169" s="447"/>
      <c r="E169" s="448"/>
      <c r="F169" s="448"/>
      <c r="G169" s="448"/>
      <c r="H169" s="448"/>
      <c r="I169" s="448"/>
      <c r="J169" s="448"/>
      <c r="K169" s="448"/>
      <c r="L169" s="448"/>
      <c r="M169" s="15"/>
      <c r="N169" s="15"/>
      <c r="O169" s="15"/>
      <c r="P169" s="15"/>
    </row>
    <row r="170" spans="1:16" s="11" customFormat="1" ht="15" customHeight="1" thickBot="1">
      <c r="A170" s="135"/>
      <c r="B170" s="135"/>
      <c r="C170" s="135"/>
      <c r="D170" s="135"/>
      <c r="E170" s="136"/>
      <c r="F170" s="136"/>
      <c r="G170" s="136"/>
      <c r="H170" s="136"/>
      <c r="I170" s="136"/>
      <c r="J170" s="136"/>
      <c r="K170" s="136"/>
      <c r="L170" s="136"/>
      <c r="M170" s="15"/>
      <c r="N170" s="15"/>
      <c r="O170" s="15"/>
      <c r="P170" s="15"/>
    </row>
    <row r="171" spans="1:16" ht="40" customHeight="1" thickBot="1">
      <c r="B171" s="833" t="s">
        <v>243</v>
      </c>
      <c r="C171" s="834"/>
      <c r="D171" s="835"/>
      <c r="E171" s="923" t="s">
        <v>141</v>
      </c>
      <c r="F171" s="859"/>
      <c r="G171" s="859"/>
      <c r="H171" s="859"/>
      <c r="I171" s="859"/>
      <c r="J171" s="859"/>
      <c r="K171" s="859"/>
      <c r="L171" s="838" t="s">
        <v>95</v>
      </c>
    </row>
    <row r="172" spans="1:16" ht="21" customHeight="1">
      <c r="B172" s="139"/>
      <c r="C172" s="140"/>
      <c r="D172" s="841" t="s">
        <v>96</v>
      </c>
      <c r="E172" s="843" t="s">
        <v>97</v>
      </c>
      <c r="F172" s="845" t="s">
        <v>98</v>
      </c>
      <c r="G172" s="845" t="s">
        <v>99</v>
      </c>
      <c r="H172" s="845" t="s">
        <v>100</v>
      </c>
      <c r="I172" s="845" t="s">
        <v>101</v>
      </c>
      <c r="J172" s="845" t="s">
        <v>102</v>
      </c>
      <c r="K172" s="847" t="s">
        <v>103</v>
      </c>
      <c r="L172" s="875"/>
    </row>
    <row r="173" spans="1:16" ht="21" customHeight="1" thickBot="1">
      <c r="B173" s="141"/>
      <c r="C173" s="142"/>
      <c r="D173" s="842"/>
      <c r="E173" s="844"/>
      <c r="F173" s="846"/>
      <c r="G173" s="846"/>
      <c r="H173" s="846"/>
      <c r="I173" s="846"/>
      <c r="J173" s="846"/>
      <c r="K173" s="848"/>
      <c r="L173" s="876"/>
    </row>
    <row r="174" spans="1:16" ht="40" customHeight="1">
      <c r="B174" s="197"/>
      <c r="C174" s="909" t="s">
        <v>244</v>
      </c>
      <c r="D174" s="910"/>
      <c r="E174" s="430">
        <v>524</v>
      </c>
      <c r="F174" s="431">
        <v>534</v>
      </c>
      <c r="G174" s="431">
        <v>1058</v>
      </c>
      <c r="H174" s="431">
        <v>551</v>
      </c>
      <c r="I174" s="432">
        <v>1609</v>
      </c>
      <c r="J174" s="433">
        <v>555</v>
      </c>
      <c r="K174" s="434">
        <v>1106</v>
      </c>
      <c r="L174" s="435">
        <v>2164</v>
      </c>
    </row>
    <row r="175" spans="1:16" ht="40" customHeight="1">
      <c r="B175" s="911" t="s">
        <v>245</v>
      </c>
      <c r="C175" s="912"/>
      <c r="D175" s="913"/>
      <c r="E175" s="436">
        <v>9126</v>
      </c>
      <c r="F175" s="145">
        <v>-3195</v>
      </c>
      <c r="G175" s="145">
        <v>5931</v>
      </c>
      <c r="H175" s="145">
        <v>-5619</v>
      </c>
      <c r="I175" s="146">
        <v>312</v>
      </c>
      <c r="J175" s="223">
        <v>-2035</v>
      </c>
      <c r="K175" s="224">
        <v>-7654</v>
      </c>
      <c r="L175" s="149">
        <v>-1723</v>
      </c>
    </row>
    <row r="176" spans="1:16" ht="40" customHeight="1">
      <c r="B176" s="914" t="s">
        <v>246</v>
      </c>
      <c r="C176" s="915"/>
      <c r="D176" s="916"/>
      <c r="E176" s="437">
        <v>-942</v>
      </c>
      <c r="F176" s="438">
        <v>-926</v>
      </c>
      <c r="G176" s="438">
        <v>-1868</v>
      </c>
      <c r="H176" s="438">
        <v>-1030</v>
      </c>
      <c r="I176" s="174">
        <v>-2898</v>
      </c>
      <c r="J176" s="273">
        <v>-531</v>
      </c>
      <c r="K176" s="439">
        <v>-1561</v>
      </c>
      <c r="L176" s="176">
        <v>-3429</v>
      </c>
    </row>
    <row r="177" spans="1:16" ht="40" customHeight="1">
      <c r="B177" s="917" t="s">
        <v>247</v>
      </c>
      <c r="C177" s="918"/>
      <c r="D177" s="919"/>
      <c r="E177" s="437">
        <v>8184</v>
      </c>
      <c r="F177" s="438">
        <v>-4121</v>
      </c>
      <c r="G177" s="438">
        <v>4063</v>
      </c>
      <c r="H177" s="438">
        <v>-6649</v>
      </c>
      <c r="I177" s="174">
        <v>-2586</v>
      </c>
      <c r="J177" s="273">
        <v>-2566</v>
      </c>
      <c r="K177" s="439">
        <v>-9215</v>
      </c>
      <c r="L177" s="176">
        <v>-5152</v>
      </c>
    </row>
    <row r="178" spans="1:16" ht="40" customHeight="1">
      <c r="B178" s="914" t="s">
        <v>248</v>
      </c>
      <c r="C178" s="915"/>
      <c r="D178" s="916"/>
      <c r="E178" s="437">
        <v>-3796</v>
      </c>
      <c r="F178" s="438">
        <v>-131</v>
      </c>
      <c r="G178" s="438">
        <v>-3927</v>
      </c>
      <c r="H178" s="438">
        <v>-847</v>
      </c>
      <c r="I178" s="174">
        <v>-4774</v>
      </c>
      <c r="J178" s="273">
        <v>2708</v>
      </c>
      <c r="K178" s="439">
        <v>1861</v>
      </c>
      <c r="L178" s="176">
        <v>-2066</v>
      </c>
    </row>
    <row r="179" spans="1:16" ht="40" customHeight="1" thickBot="1">
      <c r="B179" s="920" t="s">
        <v>249</v>
      </c>
      <c r="C179" s="921"/>
      <c r="D179" s="922"/>
      <c r="E179" s="440">
        <v>41911</v>
      </c>
      <c r="F179" s="441">
        <v>37587</v>
      </c>
      <c r="G179" s="441">
        <v>37587</v>
      </c>
      <c r="H179" s="442">
        <v>30090</v>
      </c>
      <c r="I179" s="442">
        <v>30090</v>
      </c>
      <c r="J179" s="441">
        <v>30315</v>
      </c>
      <c r="K179" s="443">
        <v>30315</v>
      </c>
      <c r="L179" s="444">
        <v>30315</v>
      </c>
    </row>
    <row r="180" spans="1:16" s="11" customFormat="1" ht="11.25" customHeight="1">
      <c r="A180" s="135"/>
      <c r="B180" s="445"/>
      <c r="C180" s="446"/>
      <c r="D180" s="447"/>
      <c r="E180" s="448"/>
      <c r="F180" s="448"/>
      <c r="G180" s="448"/>
      <c r="H180" s="448"/>
      <c r="I180" s="448"/>
      <c r="J180" s="448"/>
      <c r="K180" s="448"/>
      <c r="L180" s="448"/>
      <c r="M180" s="15"/>
      <c r="N180" s="15"/>
      <c r="O180" s="15"/>
      <c r="P180" s="15"/>
    </row>
    <row r="181" spans="1:16" s="11" customFormat="1" ht="15" customHeight="1">
      <c r="A181" s="135"/>
      <c r="B181" s="449" t="s">
        <v>250</v>
      </c>
      <c r="C181" s="446"/>
      <c r="D181" s="447"/>
      <c r="E181" s="448"/>
      <c r="F181" s="448"/>
      <c r="G181" s="448"/>
      <c r="H181" s="448"/>
      <c r="I181" s="448"/>
      <c r="J181" s="448"/>
      <c r="K181" s="448"/>
      <c r="L181" s="448"/>
      <c r="M181" s="15"/>
      <c r="N181" s="15"/>
      <c r="O181" s="15"/>
      <c r="P181" s="15"/>
    </row>
    <row r="182" spans="1:16" s="11" customFormat="1" ht="15" customHeight="1">
      <c r="A182" s="135"/>
      <c r="B182" s="450" t="s">
        <v>6</v>
      </c>
      <c r="C182" s="446"/>
      <c r="D182" s="447"/>
      <c r="E182" s="448"/>
      <c r="F182" s="448"/>
      <c r="G182" s="448"/>
      <c r="H182" s="448"/>
      <c r="I182" s="448"/>
      <c r="J182" s="448"/>
      <c r="K182" s="448"/>
      <c r="L182" s="448"/>
      <c r="M182" s="15"/>
      <c r="N182" s="15"/>
      <c r="O182" s="15"/>
      <c r="P182" s="15"/>
    </row>
    <row r="183" spans="1:16" s="11" customFormat="1" ht="15" customHeight="1">
      <c r="A183" s="135"/>
      <c r="B183" s="445"/>
      <c r="C183" s="446"/>
      <c r="D183" s="447"/>
      <c r="E183" s="448"/>
      <c r="F183" s="448"/>
      <c r="G183" s="448"/>
      <c r="H183" s="448"/>
      <c r="I183" s="448"/>
      <c r="J183" s="448"/>
      <c r="K183" s="448"/>
      <c r="L183" s="448"/>
      <c r="M183" s="15"/>
      <c r="N183" s="15"/>
      <c r="O183" s="15"/>
      <c r="P183" s="15"/>
    </row>
    <row r="184" spans="1:16" s="11" customFormat="1" ht="15" customHeight="1" thickBot="1">
      <c r="A184" s="135"/>
      <c r="B184" s="135"/>
      <c r="C184" s="135"/>
      <c r="D184" s="135"/>
      <c r="E184" s="136"/>
      <c r="F184" s="136"/>
      <c r="G184" s="136"/>
      <c r="H184" s="136"/>
      <c r="I184" s="136"/>
      <c r="J184" s="136"/>
      <c r="K184" s="136"/>
      <c r="L184" s="136"/>
      <c r="M184" s="15"/>
      <c r="N184" s="15"/>
      <c r="O184" s="15"/>
      <c r="P184" s="15"/>
    </row>
    <row r="185" spans="1:16" ht="40" customHeight="1" thickBot="1">
      <c r="B185" s="833" t="s">
        <v>251</v>
      </c>
      <c r="C185" s="834"/>
      <c r="D185" s="835"/>
      <c r="E185" s="923" t="s">
        <v>144</v>
      </c>
      <c r="F185" s="859"/>
      <c r="G185" s="859"/>
      <c r="H185" s="859"/>
      <c r="I185" s="859"/>
      <c r="J185" s="859"/>
      <c r="K185" s="859"/>
      <c r="L185" s="838" t="s">
        <v>95</v>
      </c>
    </row>
    <row r="186" spans="1:16" ht="21" customHeight="1">
      <c r="B186" s="139"/>
      <c r="C186" s="140"/>
      <c r="D186" s="841" t="s">
        <v>96</v>
      </c>
      <c r="E186" s="843" t="s">
        <v>97</v>
      </c>
      <c r="F186" s="845" t="s">
        <v>98</v>
      </c>
      <c r="G186" s="845" t="s">
        <v>99</v>
      </c>
      <c r="H186" s="845" t="s">
        <v>100</v>
      </c>
      <c r="I186" s="845" t="s">
        <v>101</v>
      </c>
      <c r="J186" s="845" t="s">
        <v>102</v>
      </c>
      <c r="K186" s="847" t="s">
        <v>103</v>
      </c>
      <c r="L186" s="875"/>
    </row>
    <row r="187" spans="1:16" ht="21" customHeight="1" thickBot="1">
      <c r="B187" s="141"/>
      <c r="C187" s="142"/>
      <c r="D187" s="842"/>
      <c r="E187" s="844"/>
      <c r="F187" s="846"/>
      <c r="G187" s="846"/>
      <c r="H187" s="846"/>
      <c r="I187" s="846"/>
      <c r="J187" s="846"/>
      <c r="K187" s="848"/>
      <c r="L187" s="876"/>
    </row>
    <row r="188" spans="1:16" ht="40" customHeight="1">
      <c r="B188" s="197"/>
      <c r="C188" s="909" t="s">
        <v>244</v>
      </c>
      <c r="D188" s="910"/>
      <c r="E188" s="430">
        <v>456</v>
      </c>
      <c r="F188" s="431">
        <v>478</v>
      </c>
      <c r="G188" s="431">
        <v>934</v>
      </c>
      <c r="H188" s="431">
        <v>461</v>
      </c>
      <c r="I188" s="431">
        <v>1395</v>
      </c>
      <c r="J188" s="433">
        <v>546</v>
      </c>
      <c r="K188" s="434">
        <v>1007</v>
      </c>
      <c r="L188" s="435">
        <v>1941</v>
      </c>
    </row>
    <row r="189" spans="1:16" ht="40" customHeight="1">
      <c r="B189" s="911" t="s">
        <v>245</v>
      </c>
      <c r="C189" s="912"/>
      <c r="D189" s="913"/>
      <c r="E189" s="436">
        <v>10276</v>
      </c>
      <c r="F189" s="145">
        <v>11082</v>
      </c>
      <c r="G189" s="145">
        <v>21358</v>
      </c>
      <c r="H189" s="145">
        <v>-5312</v>
      </c>
      <c r="I189" s="145">
        <v>16046</v>
      </c>
      <c r="J189" s="223">
        <v>2549</v>
      </c>
      <c r="K189" s="224">
        <v>-2763</v>
      </c>
      <c r="L189" s="149">
        <v>18595</v>
      </c>
    </row>
    <row r="190" spans="1:16" ht="40" customHeight="1">
      <c r="B190" s="914" t="s">
        <v>246</v>
      </c>
      <c r="C190" s="915"/>
      <c r="D190" s="916"/>
      <c r="E190" s="437">
        <v>-483</v>
      </c>
      <c r="F190" s="438">
        <v>-604</v>
      </c>
      <c r="G190" s="438">
        <v>-1087</v>
      </c>
      <c r="H190" s="438">
        <v>-615</v>
      </c>
      <c r="I190" s="438">
        <v>-1702</v>
      </c>
      <c r="J190" s="273">
        <v>-946</v>
      </c>
      <c r="K190" s="439">
        <v>-1561</v>
      </c>
      <c r="L190" s="176">
        <v>-2648</v>
      </c>
    </row>
    <row r="191" spans="1:16" ht="40" customHeight="1">
      <c r="B191" s="917" t="s">
        <v>247</v>
      </c>
      <c r="C191" s="918"/>
      <c r="D191" s="919"/>
      <c r="E191" s="437">
        <v>9793</v>
      </c>
      <c r="F191" s="438">
        <v>10478</v>
      </c>
      <c r="G191" s="438">
        <v>20271</v>
      </c>
      <c r="H191" s="438">
        <v>-5927</v>
      </c>
      <c r="I191" s="438">
        <v>14344</v>
      </c>
      <c r="J191" s="273">
        <v>1602</v>
      </c>
      <c r="K191" s="439">
        <v>-4325</v>
      </c>
      <c r="L191" s="176">
        <v>15946</v>
      </c>
    </row>
    <row r="192" spans="1:16" ht="40" customHeight="1">
      <c r="B192" s="914" t="s">
        <v>248</v>
      </c>
      <c r="C192" s="915"/>
      <c r="D192" s="916"/>
      <c r="E192" s="437">
        <v>-1509</v>
      </c>
      <c r="F192" s="438">
        <v>-87</v>
      </c>
      <c r="G192" s="438">
        <v>-1596</v>
      </c>
      <c r="H192" s="438">
        <v>-1727</v>
      </c>
      <c r="I192" s="438">
        <v>-3323</v>
      </c>
      <c r="J192" s="273">
        <v>-656</v>
      </c>
      <c r="K192" s="439">
        <v>-2383</v>
      </c>
      <c r="L192" s="176">
        <v>-3979</v>
      </c>
    </row>
    <row r="193" spans="1:16" ht="40" customHeight="1" thickBot="1">
      <c r="B193" s="920" t="s">
        <v>249</v>
      </c>
      <c r="C193" s="921"/>
      <c r="D193" s="922"/>
      <c r="E193" s="440">
        <v>33907</v>
      </c>
      <c r="F193" s="441">
        <v>44285</v>
      </c>
      <c r="G193" s="441">
        <v>44285</v>
      </c>
      <c r="H193" s="441">
        <v>36491</v>
      </c>
      <c r="I193" s="441">
        <v>36491</v>
      </c>
      <c r="J193" s="441">
        <v>37456</v>
      </c>
      <c r="K193" s="443">
        <v>37456</v>
      </c>
      <c r="L193" s="444">
        <v>37456</v>
      </c>
    </row>
    <row r="194" spans="1:16" s="11" customFormat="1" ht="11.25" customHeight="1">
      <c r="A194" s="135"/>
      <c r="B194" s="445"/>
      <c r="C194" s="446"/>
      <c r="D194" s="447"/>
      <c r="E194" s="448"/>
      <c r="F194" s="448"/>
      <c r="G194" s="448"/>
      <c r="H194" s="448"/>
      <c r="I194" s="448"/>
      <c r="J194" s="448"/>
      <c r="K194" s="448"/>
      <c r="L194" s="448"/>
      <c r="M194" s="15"/>
      <c r="N194" s="15"/>
      <c r="O194" s="15"/>
      <c r="P194" s="15"/>
    </row>
    <row r="195" spans="1:16" s="11" customFormat="1" ht="15" customHeight="1">
      <c r="A195" s="135"/>
      <c r="B195" s="449" t="s">
        <v>250</v>
      </c>
      <c r="C195" s="446"/>
      <c r="D195" s="447"/>
      <c r="E195" s="448"/>
      <c r="F195" s="448"/>
      <c r="G195" s="448"/>
      <c r="H195" s="448"/>
      <c r="I195" s="448"/>
      <c r="J195" s="448"/>
      <c r="K195" s="448"/>
      <c r="L195" s="448"/>
      <c r="M195" s="15"/>
      <c r="N195" s="15"/>
      <c r="O195" s="15"/>
      <c r="P195" s="15"/>
    </row>
    <row r="196" spans="1:16" s="11" customFormat="1" ht="15" customHeight="1">
      <c r="A196" s="135"/>
      <c r="B196" s="450" t="s">
        <v>6</v>
      </c>
      <c r="C196" s="446"/>
      <c r="D196" s="447"/>
      <c r="E196" s="448"/>
      <c r="F196" s="448"/>
      <c r="G196" s="448"/>
      <c r="H196" s="448"/>
      <c r="I196" s="448"/>
      <c r="J196" s="448"/>
      <c r="K196" s="448"/>
      <c r="L196" s="448"/>
      <c r="M196" s="15"/>
      <c r="N196" s="15"/>
      <c r="O196" s="15"/>
      <c r="P196" s="15"/>
    </row>
    <row r="197" spans="1:16" s="11" customFormat="1" ht="15" customHeight="1">
      <c r="A197" s="135"/>
      <c r="B197" s="445"/>
      <c r="C197" s="446"/>
      <c r="D197" s="447"/>
      <c r="E197" s="448"/>
      <c r="F197" s="448"/>
      <c r="G197" s="448"/>
      <c r="H197" s="448"/>
      <c r="I197" s="448"/>
      <c r="J197" s="448"/>
      <c r="K197" s="448"/>
      <c r="L197" s="448"/>
      <c r="M197" s="15"/>
      <c r="N197" s="15"/>
      <c r="O197" s="15"/>
      <c r="P197" s="15"/>
    </row>
    <row r="198" spans="1:16" s="11" customFormat="1" ht="15" customHeight="1" thickBot="1">
      <c r="A198" s="135"/>
      <c r="B198" s="135"/>
      <c r="C198" s="135"/>
      <c r="D198" s="135"/>
      <c r="E198" s="136"/>
      <c r="F198" s="136"/>
      <c r="G198" s="136"/>
      <c r="H198" s="136"/>
      <c r="I198" s="136"/>
      <c r="J198" s="136"/>
      <c r="K198" s="136"/>
      <c r="L198" s="136"/>
      <c r="M198" s="15"/>
      <c r="N198" s="15"/>
      <c r="O198" s="15"/>
      <c r="P198" s="15"/>
    </row>
    <row r="199" spans="1:16" ht="40" customHeight="1" thickBot="1">
      <c r="B199" s="833" t="s">
        <v>251</v>
      </c>
      <c r="C199" s="834"/>
      <c r="D199" s="835"/>
      <c r="E199" s="923" t="s">
        <v>143</v>
      </c>
      <c r="F199" s="859"/>
      <c r="G199" s="859"/>
      <c r="H199" s="859"/>
      <c r="I199" s="859"/>
      <c r="J199" s="859"/>
      <c r="K199" s="859"/>
      <c r="L199" s="838" t="s">
        <v>95</v>
      </c>
    </row>
    <row r="200" spans="1:16" ht="21" customHeight="1">
      <c r="B200" s="139"/>
      <c r="C200" s="140"/>
      <c r="D200" s="841" t="s">
        <v>96</v>
      </c>
      <c r="E200" s="843" t="s">
        <v>97</v>
      </c>
      <c r="F200" s="845" t="s">
        <v>98</v>
      </c>
      <c r="G200" s="845" t="s">
        <v>99</v>
      </c>
      <c r="H200" s="845" t="s">
        <v>100</v>
      </c>
      <c r="I200" s="845" t="s">
        <v>101</v>
      </c>
      <c r="J200" s="845" t="s">
        <v>102</v>
      </c>
      <c r="K200" s="847" t="s">
        <v>103</v>
      </c>
      <c r="L200" s="875"/>
    </row>
    <row r="201" spans="1:16" ht="21" customHeight="1" thickBot="1">
      <c r="B201" s="141"/>
      <c r="C201" s="142"/>
      <c r="D201" s="842"/>
      <c r="E201" s="844"/>
      <c r="F201" s="846"/>
      <c r="G201" s="846"/>
      <c r="H201" s="846"/>
      <c r="I201" s="846"/>
      <c r="J201" s="846"/>
      <c r="K201" s="848"/>
      <c r="L201" s="876"/>
    </row>
    <row r="202" spans="1:16" ht="40" customHeight="1">
      <c r="B202" s="197"/>
      <c r="C202" s="909" t="s">
        <v>244</v>
      </c>
      <c r="D202" s="910"/>
      <c r="E202" s="430">
        <v>509</v>
      </c>
      <c r="F202" s="431">
        <v>521</v>
      </c>
      <c r="G202" s="431">
        <v>1030</v>
      </c>
      <c r="H202" s="431">
        <v>554</v>
      </c>
      <c r="I202" s="431">
        <v>1584</v>
      </c>
      <c r="J202" s="433">
        <v>567</v>
      </c>
      <c r="K202" s="434">
        <v>1121</v>
      </c>
      <c r="L202" s="435">
        <v>2151</v>
      </c>
    </row>
    <row r="203" spans="1:16" ht="40" customHeight="1">
      <c r="B203" s="911" t="s">
        <v>245</v>
      </c>
      <c r="C203" s="912"/>
      <c r="D203" s="913"/>
      <c r="E203" s="436">
        <v>3791</v>
      </c>
      <c r="F203" s="145">
        <v>-258</v>
      </c>
      <c r="G203" s="145">
        <v>3533</v>
      </c>
      <c r="H203" s="145">
        <v>-9246</v>
      </c>
      <c r="I203" s="145">
        <v>-5713</v>
      </c>
      <c r="J203" s="223">
        <v>4118</v>
      </c>
      <c r="K203" s="224">
        <v>-5128</v>
      </c>
      <c r="L203" s="149">
        <v>-1595</v>
      </c>
    </row>
    <row r="204" spans="1:16" ht="40" customHeight="1">
      <c r="B204" s="914" t="s">
        <v>246</v>
      </c>
      <c r="C204" s="915"/>
      <c r="D204" s="916"/>
      <c r="E204" s="437">
        <v>-258</v>
      </c>
      <c r="F204" s="438">
        <v>-1241</v>
      </c>
      <c r="G204" s="438">
        <v>-1499</v>
      </c>
      <c r="H204" s="438">
        <v>-1666</v>
      </c>
      <c r="I204" s="438">
        <v>-3165</v>
      </c>
      <c r="J204" s="273">
        <v>1261</v>
      </c>
      <c r="K204" s="439">
        <v>-405</v>
      </c>
      <c r="L204" s="176">
        <v>-1904</v>
      </c>
    </row>
    <row r="205" spans="1:16" ht="40" customHeight="1">
      <c r="B205" s="917" t="s">
        <v>247</v>
      </c>
      <c r="C205" s="918"/>
      <c r="D205" s="919"/>
      <c r="E205" s="437">
        <v>3533</v>
      </c>
      <c r="F205" s="438">
        <v>-1499</v>
      </c>
      <c r="G205" s="438">
        <v>2034</v>
      </c>
      <c r="H205" s="438">
        <v>-10912</v>
      </c>
      <c r="I205" s="438">
        <v>-8878</v>
      </c>
      <c r="J205" s="273">
        <v>5379</v>
      </c>
      <c r="K205" s="439">
        <v>-5533</v>
      </c>
      <c r="L205" s="176">
        <v>-3499</v>
      </c>
    </row>
    <row r="206" spans="1:16" ht="40" customHeight="1">
      <c r="B206" s="914" t="s">
        <v>248</v>
      </c>
      <c r="C206" s="915"/>
      <c r="D206" s="916"/>
      <c r="E206" s="437">
        <v>-2743</v>
      </c>
      <c r="F206" s="438">
        <v>2229</v>
      </c>
      <c r="G206" s="438">
        <v>-514</v>
      </c>
      <c r="H206" s="438">
        <v>-722</v>
      </c>
      <c r="I206" s="438">
        <v>-1236</v>
      </c>
      <c r="J206" s="273">
        <v>899</v>
      </c>
      <c r="K206" s="439">
        <v>177</v>
      </c>
      <c r="L206" s="176">
        <v>-337</v>
      </c>
    </row>
    <row r="207" spans="1:16" ht="40" customHeight="1" thickBot="1">
      <c r="B207" s="920" t="s">
        <v>249</v>
      </c>
      <c r="C207" s="921"/>
      <c r="D207" s="922"/>
      <c r="E207" s="440">
        <v>30317</v>
      </c>
      <c r="F207" s="441">
        <v>30969</v>
      </c>
      <c r="G207" s="441">
        <v>30969</v>
      </c>
      <c r="H207" s="441">
        <v>19331</v>
      </c>
      <c r="I207" s="441">
        <v>19331</v>
      </c>
      <c r="J207" s="441">
        <v>25587</v>
      </c>
      <c r="K207" s="443">
        <v>25587</v>
      </c>
      <c r="L207" s="444">
        <v>25587</v>
      </c>
    </row>
    <row r="208" spans="1:16" s="11" customFormat="1" ht="11.25" customHeight="1">
      <c r="A208" s="135"/>
      <c r="B208" s="445"/>
      <c r="C208" s="446"/>
      <c r="D208" s="447"/>
      <c r="E208" s="448"/>
      <c r="F208" s="448"/>
      <c r="G208" s="448"/>
      <c r="H208" s="448"/>
      <c r="I208" s="448"/>
      <c r="J208" s="448"/>
      <c r="K208" s="448"/>
      <c r="L208" s="448"/>
      <c r="M208" s="15"/>
      <c r="N208" s="15"/>
      <c r="O208" s="15"/>
      <c r="P208" s="15"/>
    </row>
    <row r="209" spans="1:16" s="11" customFormat="1" ht="15" customHeight="1">
      <c r="A209" s="135"/>
      <c r="B209" s="449" t="s">
        <v>250</v>
      </c>
      <c r="C209" s="446"/>
      <c r="D209" s="447"/>
      <c r="E209" s="448"/>
      <c r="F209" s="448"/>
      <c r="G209" s="448"/>
      <c r="H209" s="448"/>
      <c r="I209" s="448"/>
      <c r="J209" s="448"/>
      <c r="K209" s="448"/>
      <c r="L209" s="448"/>
      <c r="M209" s="15"/>
      <c r="N209" s="15"/>
      <c r="O209" s="15"/>
      <c r="P209" s="15"/>
    </row>
    <row r="210" spans="1:16" s="11" customFormat="1" ht="15" customHeight="1">
      <c r="A210" s="135"/>
      <c r="B210" s="450" t="s">
        <v>6</v>
      </c>
      <c r="C210" s="446"/>
      <c r="D210" s="447"/>
      <c r="E210" s="448"/>
      <c r="F210" s="448"/>
      <c r="G210" s="448"/>
      <c r="H210" s="448"/>
      <c r="I210" s="448"/>
      <c r="J210" s="448"/>
      <c r="K210" s="448"/>
      <c r="L210" s="448"/>
      <c r="M210" s="15"/>
      <c r="N210" s="15"/>
      <c r="O210" s="15"/>
      <c r="P210" s="15"/>
    </row>
    <row r="211" spans="1:16" s="11" customFormat="1" ht="15" customHeight="1">
      <c r="A211" s="135"/>
      <c r="B211" s="445"/>
      <c r="C211" s="446"/>
      <c r="D211" s="447"/>
      <c r="E211" s="448"/>
      <c r="F211" s="448"/>
      <c r="G211" s="448"/>
      <c r="H211" s="448"/>
      <c r="I211" s="448"/>
      <c r="J211" s="448"/>
      <c r="K211" s="448"/>
      <c r="L211" s="448"/>
      <c r="M211" s="15"/>
      <c r="N211" s="15"/>
      <c r="O211" s="15"/>
      <c r="P211" s="15"/>
    </row>
    <row r="212" spans="1:16" s="11" customFormat="1" ht="15" customHeight="1" thickBot="1">
      <c r="A212" s="135"/>
      <c r="B212" s="135"/>
      <c r="C212" s="135"/>
      <c r="D212" s="135"/>
      <c r="E212" s="136"/>
      <c r="F212" s="136"/>
      <c r="G212" s="136"/>
      <c r="H212" s="136"/>
      <c r="I212" s="136"/>
      <c r="J212" s="136"/>
      <c r="K212" s="136"/>
      <c r="L212" s="136"/>
      <c r="M212" s="15"/>
      <c r="N212" s="15"/>
      <c r="O212" s="15"/>
      <c r="P212" s="15"/>
    </row>
    <row r="213" spans="1:16" ht="40" customHeight="1" thickBot="1">
      <c r="B213" s="833" t="s">
        <v>251</v>
      </c>
      <c r="C213" s="834"/>
      <c r="D213" s="835"/>
      <c r="E213" s="923" t="s">
        <v>146</v>
      </c>
      <c r="F213" s="859"/>
      <c r="G213" s="859"/>
      <c r="H213" s="859"/>
      <c r="I213" s="859"/>
      <c r="J213" s="859"/>
      <c r="K213" s="859"/>
      <c r="L213" s="838" t="s">
        <v>95</v>
      </c>
    </row>
    <row r="214" spans="1:16" ht="21" customHeight="1">
      <c r="B214" s="139"/>
      <c r="C214" s="140"/>
      <c r="D214" s="841" t="s">
        <v>96</v>
      </c>
      <c r="E214" s="843" t="s">
        <v>97</v>
      </c>
      <c r="F214" s="845" t="s">
        <v>98</v>
      </c>
      <c r="G214" s="845" t="s">
        <v>99</v>
      </c>
      <c r="H214" s="845" t="s">
        <v>100</v>
      </c>
      <c r="I214" s="845" t="s">
        <v>101</v>
      </c>
      <c r="J214" s="845" t="s">
        <v>102</v>
      </c>
      <c r="K214" s="847" t="s">
        <v>103</v>
      </c>
      <c r="L214" s="875"/>
    </row>
    <row r="215" spans="1:16" ht="21" customHeight="1" thickBot="1">
      <c r="B215" s="141"/>
      <c r="C215" s="142"/>
      <c r="D215" s="842"/>
      <c r="E215" s="844"/>
      <c r="F215" s="846"/>
      <c r="G215" s="846"/>
      <c r="H215" s="846"/>
      <c r="I215" s="846"/>
      <c r="J215" s="846"/>
      <c r="K215" s="848"/>
      <c r="L215" s="876"/>
    </row>
    <row r="216" spans="1:16" ht="40" customHeight="1">
      <c r="B216" s="197"/>
      <c r="C216" s="909" t="s">
        <v>244</v>
      </c>
      <c r="D216" s="910"/>
      <c r="E216" s="430">
        <v>536</v>
      </c>
      <c r="F216" s="432">
        <v>549</v>
      </c>
      <c r="G216" s="431">
        <v>1085</v>
      </c>
      <c r="H216" s="432">
        <v>556</v>
      </c>
      <c r="I216" s="431">
        <v>1641</v>
      </c>
      <c r="J216" s="453">
        <v>603</v>
      </c>
      <c r="K216" s="454">
        <v>1159</v>
      </c>
      <c r="L216" s="435">
        <v>2244</v>
      </c>
    </row>
    <row r="217" spans="1:16" ht="40" customHeight="1">
      <c r="B217" s="911" t="s">
        <v>245</v>
      </c>
      <c r="C217" s="912"/>
      <c r="D217" s="913"/>
      <c r="E217" s="436">
        <v>5330</v>
      </c>
      <c r="F217" s="146">
        <v>8770</v>
      </c>
      <c r="G217" s="145">
        <v>14100</v>
      </c>
      <c r="H217" s="146">
        <v>-4650</v>
      </c>
      <c r="I217" s="145">
        <v>9450</v>
      </c>
      <c r="J217" s="455">
        <v>6620</v>
      </c>
      <c r="K217" s="456">
        <v>1970</v>
      </c>
      <c r="L217" s="149">
        <v>16070</v>
      </c>
    </row>
    <row r="218" spans="1:16" ht="40" customHeight="1">
      <c r="B218" s="914" t="s">
        <v>246</v>
      </c>
      <c r="C218" s="915"/>
      <c r="D218" s="916"/>
      <c r="E218" s="437">
        <v>-352</v>
      </c>
      <c r="F218" s="174">
        <v>-595</v>
      </c>
      <c r="G218" s="438">
        <v>-947</v>
      </c>
      <c r="H218" s="174">
        <v>-339</v>
      </c>
      <c r="I218" s="438">
        <v>-1286</v>
      </c>
      <c r="J218" s="271">
        <v>-599</v>
      </c>
      <c r="K218" s="203">
        <v>-938</v>
      </c>
      <c r="L218" s="176">
        <v>-1885</v>
      </c>
    </row>
    <row r="219" spans="1:16" ht="40" customHeight="1">
      <c r="B219" s="917" t="s">
        <v>247</v>
      </c>
      <c r="C219" s="918"/>
      <c r="D219" s="919"/>
      <c r="E219" s="437">
        <v>4978</v>
      </c>
      <c r="F219" s="174">
        <v>8175</v>
      </c>
      <c r="G219" s="438">
        <v>13153</v>
      </c>
      <c r="H219" s="174">
        <v>-4989</v>
      </c>
      <c r="I219" s="438">
        <v>8164</v>
      </c>
      <c r="J219" s="271">
        <v>6021</v>
      </c>
      <c r="K219" s="203">
        <v>1032</v>
      </c>
      <c r="L219" s="176">
        <v>14185</v>
      </c>
    </row>
    <row r="220" spans="1:16" ht="40" customHeight="1">
      <c r="B220" s="914" t="s">
        <v>248</v>
      </c>
      <c r="C220" s="915"/>
      <c r="D220" s="916"/>
      <c r="E220" s="437">
        <v>-560</v>
      </c>
      <c r="F220" s="174">
        <v>-47</v>
      </c>
      <c r="G220" s="438">
        <v>-607</v>
      </c>
      <c r="H220" s="174">
        <v>-771</v>
      </c>
      <c r="I220" s="438">
        <v>-1378</v>
      </c>
      <c r="J220" s="271">
        <v>-4</v>
      </c>
      <c r="K220" s="203">
        <v>-775</v>
      </c>
      <c r="L220" s="176">
        <v>-1382</v>
      </c>
    </row>
    <row r="221" spans="1:16" ht="40" customHeight="1" thickBot="1">
      <c r="B221" s="920" t="s">
        <v>249</v>
      </c>
      <c r="C221" s="921"/>
      <c r="D221" s="922"/>
      <c r="E221" s="442">
        <v>21071</v>
      </c>
      <c r="F221" s="441">
        <v>29253</v>
      </c>
      <c r="G221" s="441">
        <v>29253</v>
      </c>
      <c r="H221" s="441">
        <v>23463</v>
      </c>
      <c r="I221" s="441">
        <v>23463</v>
      </c>
      <c r="J221" s="442">
        <v>29514</v>
      </c>
      <c r="K221" s="457">
        <v>29514</v>
      </c>
      <c r="L221" s="444">
        <v>29514</v>
      </c>
    </row>
    <row r="222" spans="1:16" s="11" customFormat="1" ht="11.25" customHeight="1">
      <c r="A222" s="135"/>
      <c r="B222" s="445"/>
      <c r="C222" s="446"/>
      <c r="D222" s="447"/>
      <c r="E222" s="448"/>
      <c r="F222" s="448"/>
      <c r="G222" s="448"/>
      <c r="H222" s="448"/>
      <c r="I222" s="448"/>
      <c r="J222" s="448"/>
      <c r="K222" s="448"/>
      <c r="L222" s="448"/>
      <c r="M222" s="15"/>
      <c r="N222" s="15"/>
      <c r="O222" s="15"/>
      <c r="P222" s="15"/>
    </row>
    <row r="223" spans="1:16" s="11" customFormat="1" ht="15" customHeight="1">
      <c r="A223" s="135"/>
      <c r="B223" s="449" t="s">
        <v>250</v>
      </c>
      <c r="C223" s="446"/>
      <c r="D223" s="447"/>
      <c r="E223" s="448"/>
      <c r="F223" s="448"/>
      <c r="G223" s="448"/>
      <c r="H223" s="448"/>
      <c r="I223" s="448"/>
      <c r="J223" s="448"/>
      <c r="K223" s="448"/>
      <c r="L223" s="448"/>
      <c r="M223" s="15"/>
      <c r="N223" s="15"/>
      <c r="O223" s="15"/>
      <c r="P223" s="15"/>
    </row>
    <row r="224" spans="1:16" s="11" customFormat="1" ht="15" customHeight="1">
      <c r="A224" s="135"/>
      <c r="B224" s="450" t="s">
        <v>6</v>
      </c>
      <c r="C224" s="446"/>
      <c r="D224" s="447"/>
      <c r="E224" s="448"/>
      <c r="F224" s="448"/>
      <c r="G224" s="448"/>
      <c r="H224" s="448"/>
      <c r="I224" s="448"/>
      <c r="J224" s="448"/>
      <c r="K224" s="448"/>
      <c r="L224" s="448"/>
      <c r="M224" s="15"/>
      <c r="N224" s="15"/>
      <c r="O224" s="15"/>
      <c r="P224" s="15"/>
    </row>
    <row r="225" spans="1:16" s="11" customFormat="1" ht="15" customHeight="1">
      <c r="A225" s="135"/>
      <c r="B225" s="445"/>
      <c r="C225" s="446"/>
      <c r="D225" s="447"/>
      <c r="E225" s="448"/>
      <c r="F225" s="448"/>
      <c r="G225" s="448"/>
      <c r="H225" s="448"/>
      <c r="I225" s="448"/>
      <c r="J225" s="448"/>
      <c r="K225" s="448"/>
      <c r="L225" s="448"/>
      <c r="M225" s="15"/>
      <c r="N225" s="15"/>
      <c r="O225" s="15"/>
      <c r="P225" s="15"/>
    </row>
    <row r="226" spans="1:16" s="11" customFormat="1" ht="15" customHeight="1" thickBot="1">
      <c r="A226" s="135"/>
      <c r="B226" s="135"/>
      <c r="C226" s="135"/>
      <c r="D226" s="135"/>
      <c r="E226" s="136"/>
      <c r="F226" s="136"/>
      <c r="G226" s="136"/>
      <c r="H226" s="136"/>
      <c r="I226" s="136"/>
      <c r="J226" s="136"/>
      <c r="K226" s="136"/>
      <c r="L226" s="136"/>
      <c r="M226" s="15"/>
      <c r="N226" s="15"/>
      <c r="O226" s="15"/>
      <c r="P226" s="15"/>
    </row>
    <row r="227" spans="1:16" ht="40" customHeight="1" thickBot="1">
      <c r="B227" s="833" t="s">
        <v>251</v>
      </c>
      <c r="C227" s="834"/>
      <c r="D227" s="835"/>
      <c r="E227" s="923" t="s">
        <v>145</v>
      </c>
      <c r="F227" s="859"/>
      <c r="G227" s="859"/>
      <c r="H227" s="859"/>
      <c r="I227" s="859"/>
      <c r="J227" s="859"/>
      <c r="K227" s="859"/>
      <c r="L227" s="838" t="s">
        <v>95</v>
      </c>
    </row>
    <row r="228" spans="1:16" ht="21" customHeight="1">
      <c r="B228" s="139"/>
      <c r="C228" s="140"/>
      <c r="D228" s="841" t="s">
        <v>96</v>
      </c>
      <c r="E228" s="843" t="s">
        <v>97</v>
      </c>
      <c r="F228" s="845" t="s">
        <v>98</v>
      </c>
      <c r="G228" s="845" t="s">
        <v>99</v>
      </c>
      <c r="H228" s="845" t="s">
        <v>100</v>
      </c>
      <c r="I228" s="845" t="s">
        <v>101</v>
      </c>
      <c r="J228" s="845" t="s">
        <v>102</v>
      </c>
      <c r="K228" s="847" t="s">
        <v>103</v>
      </c>
      <c r="L228" s="875"/>
    </row>
    <row r="229" spans="1:16" ht="21" customHeight="1" thickBot="1">
      <c r="B229" s="141"/>
      <c r="C229" s="142"/>
      <c r="D229" s="842"/>
      <c r="E229" s="844"/>
      <c r="F229" s="846"/>
      <c r="G229" s="846"/>
      <c r="H229" s="846"/>
      <c r="I229" s="846"/>
      <c r="J229" s="846"/>
      <c r="K229" s="848"/>
      <c r="L229" s="876"/>
    </row>
    <row r="230" spans="1:16" ht="40" customHeight="1">
      <c r="B230" s="197"/>
      <c r="C230" s="909" t="s">
        <v>244</v>
      </c>
      <c r="D230" s="910"/>
      <c r="E230" s="430">
        <v>513</v>
      </c>
      <c r="F230" s="432">
        <v>600</v>
      </c>
      <c r="G230" s="432">
        <v>1113</v>
      </c>
      <c r="H230" s="432">
        <v>572</v>
      </c>
      <c r="I230" s="432">
        <v>1685</v>
      </c>
      <c r="J230" s="453">
        <v>585</v>
      </c>
      <c r="K230" s="434">
        <v>1157</v>
      </c>
      <c r="L230" s="435">
        <v>2270</v>
      </c>
    </row>
    <row r="231" spans="1:16" ht="40" customHeight="1">
      <c r="B231" s="911" t="s">
        <v>245</v>
      </c>
      <c r="C231" s="912"/>
      <c r="D231" s="913"/>
      <c r="E231" s="436">
        <v>-1056</v>
      </c>
      <c r="F231" s="146">
        <v>9305</v>
      </c>
      <c r="G231" s="146">
        <v>8249</v>
      </c>
      <c r="H231" s="146">
        <v>-6941</v>
      </c>
      <c r="I231" s="146">
        <v>1308</v>
      </c>
      <c r="J231" s="455">
        <v>5645</v>
      </c>
      <c r="K231" s="224">
        <v>-1296</v>
      </c>
      <c r="L231" s="149">
        <v>6953</v>
      </c>
    </row>
    <row r="232" spans="1:16" ht="40" customHeight="1">
      <c r="B232" s="914" t="s">
        <v>246</v>
      </c>
      <c r="C232" s="915"/>
      <c r="D232" s="916"/>
      <c r="E232" s="437">
        <v>-202</v>
      </c>
      <c r="F232" s="174">
        <v>-869</v>
      </c>
      <c r="G232" s="174">
        <v>-1071</v>
      </c>
      <c r="H232" s="174">
        <v>-584</v>
      </c>
      <c r="I232" s="174">
        <v>-1655</v>
      </c>
      <c r="J232" s="271">
        <v>-538</v>
      </c>
      <c r="K232" s="439">
        <v>-1122</v>
      </c>
      <c r="L232" s="176">
        <v>-2193</v>
      </c>
    </row>
    <row r="233" spans="1:16" ht="40" customHeight="1">
      <c r="B233" s="917" t="s">
        <v>247</v>
      </c>
      <c r="C233" s="918"/>
      <c r="D233" s="919"/>
      <c r="E233" s="458">
        <v>-1258</v>
      </c>
      <c r="F233" s="459">
        <v>8436</v>
      </c>
      <c r="G233" s="459">
        <v>7178</v>
      </c>
      <c r="H233" s="459">
        <v>-7525</v>
      </c>
      <c r="I233" s="459">
        <v>-347</v>
      </c>
      <c r="J233" s="460">
        <v>5107</v>
      </c>
      <c r="K233" s="461">
        <v>-2418</v>
      </c>
      <c r="L233" s="462">
        <v>4760</v>
      </c>
    </row>
    <row r="234" spans="1:16" ht="40" customHeight="1" thickBot="1">
      <c r="B234" s="914" t="s">
        <v>248</v>
      </c>
      <c r="C234" s="915"/>
      <c r="D234" s="916"/>
      <c r="E234" s="463">
        <v>-961</v>
      </c>
      <c r="F234" s="464">
        <v>-207</v>
      </c>
      <c r="G234" s="464">
        <v>-1168</v>
      </c>
      <c r="H234" s="464">
        <v>-902</v>
      </c>
      <c r="I234" s="464">
        <v>-2070</v>
      </c>
      <c r="J234" s="465">
        <v>-26</v>
      </c>
      <c r="K234" s="466">
        <v>-928</v>
      </c>
      <c r="L234" s="467">
        <v>-2096</v>
      </c>
    </row>
    <row r="235" spans="1:16" ht="39.75" customHeight="1" thickTop="1" thickBot="1">
      <c r="B235" s="920" t="s">
        <v>249</v>
      </c>
      <c r="C235" s="921"/>
      <c r="D235" s="922"/>
      <c r="E235" s="440">
        <v>11946</v>
      </c>
      <c r="F235" s="442">
        <v>20259</v>
      </c>
      <c r="G235" s="442">
        <v>20259</v>
      </c>
      <c r="H235" s="442">
        <v>11704</v>
      </c>
      <c r="I235" s="442">
        <v>11704</v>
      </c>
      <c r="J235" s="468">
        <v>16590</v>
      </c>
      <c r="K235" s="469">
        <v>16590</v>
      </c>
      <c r="L235" s="444">
        <v>16590</v>
      </c>
    </row>
    <row r="236" spans="1:16" s="11" customFormat="1" ht="11.25" customHeight="1">
      <c r="A236" s="135"/>
      <c r="B236" s="445"/>
      <c r="C236" s="446"/>
      <c r="D236" s="447"/>
      <c r="E236" s="448"/>
      <c r="F236" s="448"/>
      <c r="G236" s="448"/>
      <c r="H236" s="448"/>
      <c r="I236" s="448"/>
      <c r="J236" s="448"/>
      <c r="K236" s="448"/>
      <c r="L236" s="448"/>
      <c r="M236" s="15"/>
      <c r="N236" s="15"/>
      <c r="O236" s="15"/>
      <c r="P236" s="15"/>
    </row>
    <row r="237" spans="1:16" s="11" customFormat="1" ht="15" customHeight="1">
      <c r="A237" s="135"/>
      <c r="B237" s="449" t="s">
        <v>250</v>
      </c>
      <c r="C237" s="446"/>
      <c r="D237" s="447"/>
      <c r="E237" s="448"/>
      <c r="F237" s="448"/>
      <c r="G237" s="448"/>
      <c r="H237" s="448"/>
      <c r="I237" s="448"/>
      <c r="J237" s="448"/>
      <c r="K237" s="448"/>
      <c r="L237" s="448"/>
      <c r="M237" s="15"/>
      <c r="N237" s="15"/>
      <c r="O237" s="15"/>
      <c r="P237" s="15"/>
    </row>
    <row r="238" spans="1:16" s="11" customFormat="1" ht="15" customHeight="1">
      <c r="A238" s="135"/>
      <c r="B238" s="450" t="s">
        <v>6</v>
      </c>
      <c r="C238" s="446"/>
      <c r="D238" s="447"/>
      <c r="E238" s="448"/>
      <c r="F238" s="448"/>
      <c r="G238" s="448"/>
      <c r="H238" s="448"/>
      <c r="I238" s="448"/>
      <c r="J238" s="448"/>
      <c r="K238" s="448"/>
      <c r="L238" s="448"/>
      <c r="M238" s="15"/>
      <c r="N238" s="15"/>
      <c r="O238" s="15"/>
      <c r="P238" s="15"/>
    </row>
    <row r="239" spans="1:16" s="11" customFormat="1" ht="15" customHeight="1">
      <c r="A239" s="135"/>
      <c r="B239" s="445"/>
      <c r="C239" s="446"/>
      <c r="D239" s="447"/>
      <c r="E239" s="448"/>
      <c r="F239" s="448"/>
      <c r="G239" s="448"/>
      <c r="H239" s="448"/>
      <c r="I239" s="448"/>
      <c r="J239" s="448"/>
      <c r="K239" s="448"/>
      <c r="L239" s="448"/>
      <c r="M239" s="15"/>
      <c r="N239" s="15"/>
      <c r="O239" s="15"/>
      <c r="P239" s="15"/>
    </row>
    <row r="240" spans="1:16" s="11" customFormat="1" ht="15" customHeight="1">
      <c r="A240" s="135"/>
      <c r="B240" s="135"/>
      <c r="C240" s="135"/>
      <c r="D240" s="135"/>
      <c r="E240" s="136"/>
      <c r="F240" s="136"/>
      <c r="G240" s="136"/>
      <c r="H240" s="136"/>
      <c r="I240" s="136"/>
      <c r="J240" s="136"/>
      <c r="K240" s="136"/>
      <c r="L240" s="136"/>
      <c r="M240" s="15"/>
      <c r="N240" s="15"/>
      <c r="O240" s="15"/>
      <c r="P240" s="15"/>
    </row>
  </sheetData>
  <mergeCells count="291">
    <mergeCell ref="C7:D7"/>
    <mergeCell ref="B8:D8"/>
    <mergeCell ref="B9:D9"/>
    <mergeCell ref="B10:D10"/>
    <mergeCell ref="B11:D11"/>
    <mergeCell ref="B12:D12"/>
    <mergeCell ref="B4:D4"/>
    <mergeCell ref="E4:K4"/>
    <mergeCell ref="L4:L6"/>
    <mergeCell ref="D5:D6"/>
    <mergeCell ref="E5:E6"/>
    <mergeCell ref="F5:F6"/>
    <mergeCell ref="G5:G6"/>
    <mergeCell ref="H5:H6"/>
    <mergeCell ref="I5:I6"/>
    <mergeCell ref="J5:J6"/>
    <mergeCell ref="K5:K6"/>
    <mergeCell ref="C21:D21"/>
    <mergeCell ref="B22:D22"/>
    <mergeCell ref="B23:D23"/>
    <mergeCell ref="B24:D24"/>
    <mergeCell ref="B25:D25"/>
    <mergeCell ref="B26:D26"/>
    <mergeCell ref="B18:D18"/>
    <mergeCell ref="E18:K18"/>
    <mergeCell ref="L18:L20"/>
    <mergeCell ref="D19:D20"/>
    <mergeCell ref="E19:E20"/>
    <mergeCell ref="F19:F20"/>
    <mergeCell ref="G19:G20"/>
    <mergeCell ref="H19:H20"/>
    <mergeCell ref="I19:I20"/>
    <mergeCell ref="J19:J20"/>
    <mergeCell ref="K19:K20"/>
    <mergeCell ref="C35:D35"/>
    <mergeCell ref="B36:D36"/>
    <mergeCell ref="B37:D37"/>
    <mergeCell ref="B38:D38"/>
    <mergeCell ref="B39:D39"/>
    <mergeCell ref="B40:D40"/>
    <mergeCell ref="B32:D32"/>
    <mergeCell ref="E32:K32"/>
    <mergeCell ref="L32:L34"/>
    <mergeCell ref="D33:D34"/>
    <mergeCell ref="E33:E34"/>
    <mergeCell ref="F33:F34"/>
    <mergeCell ref="G33:G34"/>
    <mergeCell ref="H33:H34"/>
    <mergeCell ref="I33:I34"/>
    <mergeCell ref="J33:J34"/>
    <mergeCell ref="K33:K34"/>
    <mergeCell ref="C77:D77"/>
    <mergeCell ref="B78:D78"/>
    <mergeCell ref="B79:D79"/>
    <mergeCell ref="B80:D80"/>
    <mergeCell ref="B81:D81"/>
    <mergeCell ref="B82:D82"/>
    <mergeCell ref="B74:D74"/>
    <mergeCell ref="E74:K74"/>
    <mergeCell ref="L74:L76"/>
    <mergeCell ref="D75:D76"/>
    <mergeCell ref="E75:E76"/>
    <mergeCell ref="F75:F76"/>
    <mergeCell ref="G75:G76"/>
    <mergeCell ref="H75:H76"/>
    <mergeCell ref="I75:I76"/>
    <mergeCell ref="J75:J76"/>
    <mergeCell ref="K75:K76"/>
    <mergeCell ref="B106:D106"/>
    <mergeCell ref="B107:D107"/>
    <mergeCell ref="B108:D108"/>
    <mergeCell ref="B109:D109"/>
    <mergeCell ref="B101:D101"/>
    <mergeCell ref="E101:K101"/>
    <mergeCell ref="L101:L103"/>
    <mergeCell ref="D102:D103"/>
    <mergeCell ref="E102:E103"/>
    <mergeCell ref="F102:F103"/>
    <mergeCell ref="G102:G103"/>
    <mergeCell ref="H102:H103"/>
    <mergeCell ref="I102:I103"/>
    <mergeCell ref="J102:J103"/>
    <mergeCell ref="K102:K103"/>
    <mergeCell ref="L129:L131"/>
    <mergeCell ref="D130:D131"/>
    <mergeCell ref="E130:E131"/>
    <mergeCell ref="F130:F131"/>
    <mergeCell ref="G130:G131"/>
    <mergeCell ref="H130:H131"/>
    <mergeCell ref="I130:I131"/>
    <mergeCell ref="J130:J131"/>
    <mergeCell ref="L157:L159"/>
    <mergeCell ref="D158:D159"/>
    <mergeCell ref="E158:E159"/>
    <mergeCell ref="F158:F159"/>
    <mergeCell ref="G158:G159"/>
    <mergeCell ref="H158:H159"/>
    <mergeCell ref="I158:I159"/>
    <mergeCell ref="J158:J159"/>
    <mergeCell ref="B157:D157"/>
    <mergeCell ref="E157:K157"/>
    <mergeCell ref="B137:D137"/>
    <mergeCell ref="K130:K131"/>
    <mergeCell ref="C132:D132"/>
    <mergeCell ref="B133:D133"/>
    <mergeCell ref="B134:D134"/>
    <mergeCell ref="B135:D135"/>
    <mergeCell ref="B233:D233"/>
    <mergeCell ref="B227:D227"/>
    <mergeCell ref="C230:D230"/>
    <mergeCell ref="B231:D231"/>
    <mergeCell ref="B232:D232"/>
    <mergeCell ref="B234:D234"/>
    <mergeCell ref="K158:K159"/>
    <mergeCell ref="C160:D160"/>
    <mergeCell ref="B161:D161"/>
    <mergeCell ref="B162:D162"/>
    <mergeCell ref="B164:D164"/>
    <mergeCell ref="B165:D165"/>
    <mergeCell ref="B205:D205"/>
    <mergeCell ref="E213:K213"/>
    <mergeCell ref="L213:L215"/>
    <mergeCell ref="D214:D215"/>
    <mergeCell ref="E214:E215"/>
    <mergeCell ref="F214:F215"/>
    <mergeCell ref="G214:G215"/>
    <mergeCell ref="H214:H215"/>
    <mergeCell ref="I214:I215"/>
    <mergeCell ref="J214:J215"/>
    <mergeCell ref="E227:K227"/>
    <mergeCell ref="L227:L229"/>
    <mergeCell ref="D228:D229"/>
    <mergeCell ref="E228:E229"/>
    <mergeCell ref="F228:F229"/>
    <mergeCell ref="G228:G229"/>
    <mergeCell ref="H228:H229"/>
    <mergeCell ref="I228:I229"/>
    <mergeCell ref="J228:J229"/>
    <mergeCell ref="K228:K229"/>
    <mergeCell ref="B219:D219"/>
    <mergeCell ref="C216:D216"/>
    <mergeCell ref="B217:D217"/>
    <mergeCell ref="B218:D218"/>
    <mergeCell ref="B220:D220"/>
    <mergeCell ref="B213:D213"/>
    <mergeCell ref="L199:L201"/>
    <mergeCell ref="D200:D201"/>
    <mergeCell ref="E200:E201"/>
    <mergeCell ref="F200:F201"/>
    <mergeCell ref="G200:G201"/>
    <mergeCell ref="H200:H201"/>
    <mergeCell ref="I200:I201"/>
    <mergeCell ref="J200:J201"/>
    <mergeCell ref="K200:K201"/>
    <mergeCell ref="B199:D199"/>
    <mergeCell ref="E199:K199"/>
    <mergeCell ref="L171:L173"/>
    <mergeCell ref="D172:D173"/>
    <mergeCell ref="E172:E173"/>
    <mergeCell ref="F172:F173"/>
    <mergeCell ref="G172:G173"/>
    <mergeCell ref="J186:J187"/>
    <mergeCell ref="K186:K187"/>
    <mergeCell ref="C188:D188"/>
    <mergeCell ref="B189:D189"/>
    <mergeCell ref="H172:H173"/>
    <mergeCell ref="I172:I173"/>
    <mergeCell ref="J172:J173"/>
    <mergeCell ref="K172:K173"/>
    <mergeCell ref="B171:D171"/>
    <mergeCell ref="E171:K171"/>
    <mergeCell ref="L185:L187"/>
    <mergeCell ref="D186:D187"/>
    <mergeCell ref="E186:E187"/>
    <mergeCell ref="I186:I187"/>
    <mergeCell ref="B185:D185"/>
    <mergeCell ref="E185:K185"/>
    <mergeCell ref="B1:D1"/>
    <mergeCell ref="B2:D2"/>
    <mergeCell ref="B190:D190"/>
    <mergeCell ref="B192:D192"/>
    <mergeCell ref="B206:D206"/>
    <mergeCell ref="B193:D193"/>
    <mergeCell ref="B129:D129"/>
    <mergeCell ref="E129:K129"/>
    <mergeCell ref="B136:D136"/>
    <mergeCell ref="B191:D191"/>
    <mergeCell ref="B177:D177"/>
    <mergeCell ref="B151:D151"/>
    <mergeCell ref="K144:K145"/>
    <mergeCell ref="C146:D146"/>
    <mergeCell ref="B147:D147"/>
    <mergeCell ref="B148:D148"/>
    <mergeCell ref="B149:D149"/>
    <mergeCell ref="B150:D150"/>
    <mergeCell ref="B143:D143"/>
    <mergeCell ref="E143:K143"/>
    <mergeCell ref="C118:D118"/>
    <mergeCell ref="B119:D119"/>
    <mergeCell ref="C104:D104"/>
    <mergeCell ref="B105:D105"/>
    <mergeCell ref="B235:D235"/>
    <mergeCell ref="B163:D163"/>
    <mergeCell ref="L143:L145"/>
    <mergeCell ref="D144:D145"/>
    <mergeCell ref="E144:E145"/>
    <mergeCell ref="F144:F145"/>
    <mergeCell ref="G144:G145"/>
    <mergeCell ref="H144:H145"/>
    <mergeCell ref="I144:I145"/>
    <mergeCell ref="J144:J145"/>
    <mergeCell ref="C202:D202"/>
    <mergeCell ref="B203:D203"/>
    <mergeCell ref="B204:D204"/>
    <mergeCell ref="B179:D179"/>
    <mergeCell ref="C174:D174"/>
    <mergeCell ref="B175:D175"/>
    <mergeCell ref="B176:D176"/>
    <mergeCell ref="B178:D178"/>
    <mergeCell ref="B207:D207"/>
    <mergeCell ref="F186:F187"/>
    <mergeCell ref="G186:G187"/>
    <mergeCell ref="H186:H187"/>
    <mergeCell ref="B221:D221"/>
    <mergeCell ref="K214:K215"/>
    <mergeCell ref="B120:D120"/>
    <mergeCell ref="B121:D121"/>
    <mergeCell ref="B122:D122"/>
    <mergeCell ref="B123:D123"/>
    <mergeCell ref="B115:D115"/>
    <mergeCell ref="E115:K115"/>
    <mergeCell ref="L115:L117"/>
    <mergeCell ref="D116:D117"/>
    <mergeCell ref="E116:E117"/>
    <mergeCell ref="F116:F117"/>
    <mergeCell ref="G116:G117"/>
    <mergeCell ref="H116:H117"/>
    <mergeCell ref="I116:I117"/>
    <mergeCell ref="J116:J117"/>
    <mergeCell ref="K116:K117"/>
    <mergeCell ref="C91:D91"/>
    <mergeCell ref="B92:D92"/>
    <mergeCell ref="B93:D93"/>
    <mergeCell ref="B94:D94"/>
    <mergeCell ref="B95:D95"/>
    <mergeCell ref="B96:D96"/>
    <mergeCell ref="B88:D88"/>
    <mergeCell ref="E88:K88"/>
    <mergeCell ref="L88:L90"/>
    <mergeCell ref="D89:D90"/>
    <mergeCell ref="E89:E90"/>
    <mergeCell ref="F89:F90"/>
    <mergeCell ref="G89:G90"/>
    <mergeCell ref="H89:H90"/>
    <mergeCell ref="I89:I90"/>
    <mergeCell ref="J89:J90"/>
    <mergeCell ref="K89:K90"/>
    <mergeCell ref="C63:D63"/>
    <mergeCell ref="B64:D64"/>
    <mergeCell ref="B65:D65"/>
    <mergeCell ref="B66:D66"/>
    <mergeCell ref="B67:D67"/>
    <mergeCell ref="B68:D68"/>
    <mergeCell ref="B60:D60"/>
    <mergeCell ref="E60:K60"/>
    <mergeCell ref="L60:L62"/>
    <mergeCell ref="D61:D62"/>
    <mergeCell ref="E61:E62"/>
    <mergeCell ref="F61:F62"/>
    <mergeCell ref="G61:G62"/>
    <mergeCell ref="H61:H62"/>
    <mergeCell ref="I61:I62"/>
    <mergeCell ref="J61:J62"/>
    <mergeCell ref="K61:K62"/>
    <mergeCell ref="C49:D49"/>
    <mergeCell ref="B50:D50"/>
    <mergeCell ref="B51:D51"/>
    <mergeCell ref="B52:D52"/>
    <mergeCell ref="B53:D53"/>
    <mergeCell ref="B54:D54"/>
    <mergeCell ref="B46:D46"/>
    <mergeCell ref="E46:K46"/>
    <mergeCell ref="L46:L48"/>
    <mergeCell ref="D47:D48"/>
    <mergeCell ref="E47:E48"/>
    <mergeCell ref="F47:F48"/>
    <mergeCell ref="G47:G48"/>
    <mergeCell ref="H47:H48"/>
    <mergeCell ref="I47:I48"/>
    <mergeCell ref="J47:J48"/>
    <mergeCell ref="K47:K48"/>
  </mergeCells>
  <phoneticPr fontId="2"/>
  <hyperlinks>
    <hyperlink ref="B2:D2" location="'目次(Table of Contents)'!A1" display="Back to the Table of Contents" xr:uid="{00000000-0004-0000-0300-000000000000}"/>
    <hyperlink ref="B1:D1" location="'目次(Table of Contents)'!A1" display="← 目次に戻る" xr:uid="{00000000-0004-0000-0300-000001000000}"/>
  </hyperlinks>
  <pageMargins left="0.15748031496062992" right="0.19685039370078741" top="0.39370078740157483" bottom="0.23622047244094491" header="0.27559055118110237" footer="0.15748031496062992"/>
  <pageSetup paperSize="9" scale="64" orientation="landscape" r:id="rId1"/>
  <headerFooter alignWithMargins="0"/>
  <rowBreaks count="8" manualBreakCount="8">
    <brk id="29" max="11" man="1"/>
    <brk id="57" max="11" man="1"/>
    <brk id="85" max="11" man="1"/>
    <brk id="112" max="11" man="1"/>
    <brk id="140" max="11" man="1"/>
    <brk id="168" max="11" man="1"/>
    <brk id="196" max="11" man="1"/>
    <brk id="224"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2B6C8-D065-4E20-A0C7-525BBA8F594D}">
  <sheetPr>
    <pageSetUpPr fitToPage="1"/>
  </sheetPr>
  <dimension ref="A1:BB83"/>
  <sheetViews>
    <sheetView showGridLines="0" view="pageBreakPreview" zoomScale="55" zoomScaleNormal="70" zoomScaleSheetLayoutView="55" workbookViewId="0">
      <pane xSplit="4" topLeftCell="E1" activePane="topRight" state="frozen"/>
      <selection activeCell="AM16" sqref="AM16"/>
      <selection pane="topRight" activeCell="B1" sqref="B1:D1"/>
    </sheetView>
  </sheetViews>
  <sheetFormatPr defaultColWidth="9" defaultRowHeight="15.5"/>
  <cols>
    <col min="1" max="1" width="4.08984375" style="135" customWidth="1"/>
    <col min="2" max="2" width="3.36328125" style="135" customWidth="1"/>
    <col min="3" max="3" width="32" style="135" customWidth="1"/>
    <col min="4" max="4" width="11.08984375" style="135" customWidth="1"/>
    <col min="5" max="20" width="13.6328125" style="136" customWidth="1"/>
    <col min="21" max="21" width="3.81640625" style="723" customWidth="1"/>
    <col min="22" max="22" width="13.6328125" style="732" customWidth="1"/>
    <col min="23" max="23" width="10.08984375" style="734" customWidth="1"/>
    <col min="24" max="24" width="9" style="734"/>
    <col min="25" max="25" width="9" style="739"/>
    <col min="26" max="26" width="5.81640625" style="739" customWidth="1"/>
    <col min="27" max="52" width="9" style="739"/>
    <col min="53" max="16384" width="9" style="11"/>
  </cols>
  <sheetData>
    <row r="1" spans="1:52" s="4" customFormat="1" ht="20.149999999999999" customHeight="1">
      <c r="A1" s="470"/>
      <c r="B1" s="861" t="s">
        <v>92</v>
      </c>
      <c r="C1" s="861"/>
      <c r="D1" s="861"/>
      <c r="E1" s="221"/>
      <c r="F1" s="221"/>
      <c r="G1" s="221"/>
      <c r="H1" s="221"/>
      <c r="I1" s="221"/>
      <c r="J1" s="221"/>
      <c r="K1" s="221"/>
      <c r="L1" s="221"/>
      <c r="M1" s="221"/>
      <c r="N1" s="221"/>
      <c r="O1" s="221"/>
      <c r="P1" s="221"/>
      <c r="Q1" s="221"/>
      <c r="R1" s="221"/>
      <c r="S1" s="221"/>
      <c r="T1" s="137"/>
      <c r="U1" s="715"/>
      <c r="V1" s="650"/>
      <c r="W1" s="651"/>
      <c r="X1" s="745"/>
      <c r="Y1" s="741"/>
      <c r="Z1" s="741"/>
      <c r="AA1" s="741"/>
      <c r="AB1" s="741"/>
      <c r="AC1" s="741"/>
      <c r="AD1" s="741"/>
      <c r="AE1" s="741"/>
      <c r="AF1" s="741"/>
      <c r="AG1" s="741"/>
      <c r="AH1" s="741"/>
      <c r="AI1" s="741"/>
      <c r="AJ1" s="741"/>
      <c r="AK1" s="741"/>
      <c r="AL1" s="741"/>
      <c r="AM1" s="741"/>
      <c r="AN1" s="741"/>
      <c r="AO1" s="741"/>
      <c r="AP1" s="741"/>
      <c r="AQ1" s="741"/>
      <c r="AR1" s="741"/>
      <c r="AS1" s="741"/>
      <c r="AT1" s="741"/>
      <c r="AU1" s="741"/>
      <c r="AV1" s="741"/>
      <c r="AW1" s="741"/>
      <c r="AX1" s="741"/>
      <c r="AY1" s="741"/>
      <c r="AZ1" s="741"/>
    </row>
    <row r="2" spans="1:52" s="4" customFormat="1" ht="20.149999999999999" customHeight="1">
      <c r="A2" s="470"/>
      <c r="B2" s="862" t="s">
        <v>4</v>
      </c>
      <c r="C2" s="862"/>
      <c r="D2" s="862"/>
      <c r="E2" s="221"/>
      <c r="F2" s="221"/>
      <c r="G2" s="221"/>
      <c r="H2" s="221"/>
      <c r="I2" s="221"/>
      <c r="J2" s="221"/>
      <c r="K2" s="221"/>
      <c r="L2" s="221"/>
      <c r="M2" s="221"/>
      <c r="N2" s="221"/>
      <c r="O2" s="221"/>
      <c r="P2" s="221"/>
      <c r="Q2" s="221"/>
      <c r="R2" s="221"/>
      <c r="S2" s="221"/>
      <c r="T2" s="137"/>
      <c r="U2" s="715"/>
      <c r="V2" s="650"/>
      <c r="W2" s="651"/>
      <c r="X2" s="745"/>
      <c r="Y2" s="741"/>
      <c r="Z2" s="741"/>
      <c r="AA2" s="741"/>
      <c r="AB2" s="741"/>
      <c r="AC2" s="741"/>
      <c r="AD2" s="741"/>
      <c r="AE2" s="741"/>
      <c r="AF2" s="741"/>
      <c r="AG2" s="741"/>
      <c r="AH2" s="741"/>
      <c r="AI2" s="741"/>
      <c r="AJ2" s="741"/>
      <c r="AK2" s="741"/>
      <c r="AL2" s="741"/>
      <c r="AM2" s="741"/>
      <c r="AN2" s="741"/>
      <c r="AO2" s="741"/>
      <c r="AP2" s="741"/>
      <c r="AQ2" s="741"/>
      <c r="AR2" s="741"/>
      <c r="AS2" s="741"/>
      <c r="AT2" s="741"/>
      <c r="AU2" s="741"/>
      <c r="AV2" s="741"/>
      <c r="AW2" s="741"/>
      <c r="AX2" s="741"/>
      <c r="AY2" s="741"/>
      <c r="AZ2" s="741"/>
    </row>
    <row r="3" spans="1:52" s="4" customFormat="1" ht="18" customHeight="1">
      <c r="A3" s="470"/>
      <c r="B3" s="470"/>
      <c r="C3" s="470"/>
      <c r="D3" s="470"/>
      <c r="E3" s="221"/>
      <c r="F3" s="221"/>
      <c r="G3" s="221"/>
      <c r="H3" s="221"/>
      <c r="I3" s="221"/>
      <c r="J3" s="221"/>
      <c r="K3" s="221"/>
      <c r="L3" s="221"/>
      <c r="M3" s="221"/>
      <c r="N3" s="221"/>
      <c r="O3" s="221"/>
      <c r="P3" s="221"/>
      <c r="Q3" s="221"/>
      <c r="R3" s="221"/>
      <c r="S3" s="221"/>
      <c r="T3" s="221"/>
      <c r="U3" s="716"/>
      <c r="V3" s="746"/>
      <c r="W3" s="745"/>
      <c r="X3" s="745"/>
      <c r="Y3" s="741"/>
      <c r="Z3" s="741"/>
      <c r="AA3" s="741"/>
      <c r="AB3" s="741"/>
      <c r="AC3" s="741"/>
      <c r="AD3" s="741"/>
      <c r="AE3" s="741"/>
      <c r="AF3" s="741"/>
      <c r="AG3" s="741"/>
      <c r="AH3" s="741"/>
      <c r="AI3" s="741"/>
      <c r="AJ3" s="741"/>
      <c r="AK3" s="741"/>
      <c r="AL3" s="741"/>
      <c r="AM3" s="741"/>
      <c r="AN3" s="741"/>
      <c r="AO3" s="741"/>
      <c r="AP3" s="741"/>
      <c r="AQ3" s="741"/>
      <c r="AR3" s="741"/>
      <c r="AS3" s="741"/>
      <c r="AT3" s="741"/>
      <c r="AU3" s="741"/>
      <c r="AV3" s="741"/>
      <c r="AW3" s="741"/>
      <c r="AX3" s="741"/>
      <c r="AY3" s="741"/>
      <c r="AZ3" s="741"/>
    </row>
    <row r="4" spans="1:52" s="12" customFormat="1" ht="30.75" customHeight="1">
      <c r="A4" s="471"/>
      <c r="B4" s="992" t="s">
        <v>355</v>
      </c>
      <c r="C4" s="993"/>
      <c r="D4" s="993"/>
      <c r="E4" s="993"/>
      <c r="F4" s="993"/>
      <c r="G4" s="993"/>
      <c r="H4" s="993"/>
      <c r="I4" s="993"/>
      <c r="J4" s="993"/>
      <c r="K4" s="994"/>
      <c r="L4" s="994"/>
      <c r="M4" s="472"/>
      <c r="N4" s="472"/>
      <c r="O4" s="472"/>
      <c r="P4" s="472"/>
      <c r="Q4" s="472"/>
      <c r="R4" s="472"/>
      <c r="S4" s="472"/>
      <c r="T4" s="472"/>
      <c r="U4" s="717"/>
      <c r="V4" s="746"/>
      <c r="W4" s="745"/>
      <c r="X4" s="745"/>
      <c r="Y4" s="742"/>
      <c r="Z4" s="742"/>
      <c r="AA4" s="742"/>
      <c r="AB4" s="742"/>
      <c r="AC4" s="742"/>
      <c r="AD4" s="742"/>
      <c r="AE4" s="742"/>
      <c r="AF4" s="742"/>
      <c r="AG4" s="742"/>
      <c r="AH4" s="742"/>
      <c r="AI4" s="742"/>
      <c r="AJ4" s="742"/>
      <c r="AK4" s="742"/>
      <c r="AL4" s="742"/>
      <c r="AM4" s="742"/>
      <c r="AN4" s="742"/>
      <c r="AO4" s="742"/>
      <c r="AP4" s="742"/>
      <c r="AQ4" s="742"/>
      <c r="AR4" s="742"/>
      <c r="AS4" s="742"/>
      <c r="AT4" s="742"/>
      <c r="AU4" s="742"/>
      <c r="AV4" s="742"/>
      <c r="AW4" s="742"/>
      <c r="AX4" s="742"/>
      <c r="AY4" s="742"/>
      <c r="AZ4" s="742"/>
    </row>
    <row r="5" spans="1:52" s="12" customFormat="1" ht="12" customHeight="1">
      <c r="A5" s="471"/>
      <c r="B5" s="473"/>
      <c r="C5" s="474"/>
      <c r="D5" s="474"/>
      <c r="E5" s="475"/>
      <c r="F5" s="475"/>
      <c r="G5" s="475"/>
      <c r="H5" s="475"/>
      <c r="I5" s="472"/>
      <c r="J5" s="472"/>
      <c r="K5" s="472"/>
      <c r="L5" s="472"/>
      <c r="M5" s="472"/>
      <c r="N5" s="472"/>
      <c r="O5" s="472"/>
      <c r="P5" s="472"/>
      <c r="Q5" s="472"/>
      <c r="R5" s="472"/>
      <c r="S5" s="472"/>
      <c r="T5" s="472"/>
      <c r="U5" s="717"/>
      <c r="V5" s="746"/>
      <c r="W5" s="745"/>
      <c r="X5" s="745"/>
      <c r="Y5" s="742"/>
      <c r="Z5" s="742"/>
      <c r="AA5" s="742"/>
      <c r="AB5" s="742"/>
      <c r="AC5" s="742"/>
      <c r="AD5" s="742"/>
      <c r="AE5" s="742"/>
      <c r="AF5" s="742"/>
      <c r="AG5" s="742"/>
      <c r="AH5" s="742"/>
      <c r="AI5" s="742"/>
      <c r="AJ5" s="742"/>
      <c r="AK5" s="742"/>
      <c r="AL5" s="742"/>
      <c r="AM5" s="742"/>
      <c r="AN5" s="742"/>
      <c r="AO5" s="742"/>
      <c r="AP5" s="742"/>
      <c r="AQ5" s="742"/>
      <c r="AR5" s="742"/>
      <c r="AS5" s="742"/>
      <c r="AT5" s="742"/>
      <c r="AU5" s="742"/>
      <c r="AV5" s="742"/>
      <c r="AW5" s="742"/>
      <c r="AX5" s="742"/>
      <c r="AY5" s="742"/>
      <c r="AZ5" s="742"/>
    </row>
    <row r="6" spans="1:52" s="3" customFormat="1" ht="12" customHeight="1" thickBot="1">
      <c r="A6" s="703"/>
      <c r="B6" s="703"/>
      <c r="C6" s="703"/>
      <c r="D6" s="703"/>
      <c r="E6" s="452"/>
      <c r="F6" s="137"/>
      <c r="G6" s="137"/>
      <c r="H6" s="137"/>
      <c r="I6" s="221"/>
      <c r="J6" s="137"/>
      <c r="K6" s="137"/>
      <c r="L6" s="137"/>
      <c r="M6" s="137"/>
      <c r="N6" s="137"/>
      <c r="O6" s="137"/>
      <c r="P6" s="137"/>
      <c r="Q6" s="137"/>
      <c r="R6" s="137"/>
      <c r="S6" s="137"/>
      <c r="T6" s="137"/>
      <c r="U6" s="715"/>
      <c r="V6" s="650"/>
      <c r="W6" s="651"/>
      <c r="X6" s="651"/>
      <c r="Y6" s="743"/>
      <c r="Z6" s="743"/>
      <c r="AA6" s="743"/>
      <c r="AB6" s="743"/>
      <c r="AC6" s="743"/>
      <c r="AD6" s="743"/>
      <c r="AE6" s="743"/>
      <c r="AF6" s="743"/>
      <c r="AG6" s="743"/>
      <c r="AH6" s="743"/>
      <c r="AI6" s="743"/>
      <c r="AJ6" s="743"/>
      <c r="AK6" s="743"/>
      <c r="AL6" s="743"/>
      <c r="AM6" s="743"/>
      <c r="AN6" s="743"/>
      <c r="AO6" s="743"/>
      <c r="AP6" s="743"/>
      <c r="AQ6" s="743"/>
      <c r="AR6" s="743"/>
      <c r="AS6" s="743"/>
      <c r="AT6" s="743"/>
      <c r="AU6" s="743"/>
      <c r="AV6" s="743"/>
      <c r="AW6" s="743"/>
      <c r="AX6" s="743"/>
      <c r="AY6" s="743"/>
      <c r="AZ6" s="743"/>
    </row>
    <row r="7" spans="1:52" ht="39.75" customHeight="1" thickBot="1">
      <c r="B7" s="983" t="s">
        <v>252</v>
      </c>
      <c r="C7" s="984"/>
      <c r="D7" s="476"/>
      <c r="E7" s="985" t="s">
        <v>360</v>
      </c>
      <c r="F7" s="986"/>
      <c r="G7" s="986"/>
      <c r="H7" s="986"/>
      <c r="I7" s="986"/>
      <c r="J7" s="986"/>
      <c r="K7" s="986"/>
      <c r="L7" s="972" t="s">
        <v>95</v>
      </c>
      <c r="M7" s="985" t="s">
        <v>361</v>
      </c>
      <c r="N7" s="986"/>
      <c r="O7" s="986"/>
      <c r="P7" s="986"/>
      <c r="Q7" s="986"/>
      <c r="R7" s="986"/>
      <c r="S7" s="986"/>
      <c r="T7" s="972" t="s">
        <v>95</v>
      </c>
      <c r="U7" s="705"/>
      <c r="V7" s="730"/>
      <c r="W7" s="730"/>
    </row>
    <row r="8" spans="1:52" ht="21" customHeight="1">
      <c r="B8" s="477"/>
      <c r="C8" s="980" t="s">
        <v>96</v>
      </c>
      <c r="D8" s="981"/>
      <c r="E8" s="843" t="s">
        <v>97</v>
      </c>
      <c r="F8" s="845" t="s">
        <v>98</v>
      </c>
      <c r="G8" s="845" t="s">
        <v>99</v>
      </c>
      <c r="H8" s="845" t="s">
        <v>100</v>
      </c>
      <c r="I8" s="845" t="s">
        <v>101</v>
      </c>
      <c r="J8" s="845" t="s">
        <v>102</v>
      </c>
      <c r="K8" s="847" t="s">
        <v>103</v>
      </c>
      <c r="L8" s="973"/>
      <c r="M8" s="843" t="s">
        <v>97</v>
      </c>
      <c r="N8" s="845" t="s">
        <v>98</v>
      </c>
      <c r="O8" s="845" t="s">
        <v>99</v>
      </c>
      <c r="P8" s="845" t="s">
        <v>100</v>
      </c>
      <c r="Q8" s="845" t="s">
        <v>101</v>
      </c>
      <c r="R8" s="845" t="s">
        <v>102</v>
      </c>
      <c r="S8" s="847" t="s">
        <v>103</v>
      </c>
      <c r="T8" s="973"/>
      <c r="U8" s="706"/>
      <c r="V8" s="731"/>
      <c r="W8" s="733"/>
    </row>
    <row r="9" spans="1:52" ht="21" customHeight="1" thickBot="1">
      <c r="B9" s="478"/>
      <c r="C9" s="982"/>
      <c r="D9" s="982"/>
      <c r="E9" s="844"/>
      <c r="F9" s="846"/>
      <c r="G9" s="846"/>
      <c r="H9" s="846"/>
      <c r="I9" s="846"/>
      <c r="J9" s="846"/>
      <c r="K9" s="848"/>
      <c r="L9" s="974"/>
      <c r="M9" s="844"/>
      <c r="N9" s="846"/>
      <c r="O9" s="846"/>
      <c r="P9" s="846"/>
      <c r="Q9" s="846"/>
      <c r="R9" s="846"/>
      <c r="S9" s="848"/>
      <c r="T9" s="974"/>
      <c r="U9" s="707"/>
    </row>
    <row r="10" spans="1:52" ht="13.5">
      <c r="B10" s="479" t="s">
        <v>253</v>
      </c>
      <c r="C10" s="480"/>
      <c r="D10" s="480"/>
      <c r="E10" s="970">
        <v>97538</v>
      </c>
      <c r="F10" s="967">
        <v>110819</v>
      </c>
      <c r="G10" s="967">
        <v>208357</v>
      </c>
      <c r="H10" s="955"/>
      <c r="I10" s="955"/>
      <c r="J10" s="955"/>
      <c r="K10" s="958"/>
      <c r="L10" s="960"/>
      <c r="M10" s="970"/>
      <c r="N10" s="967"/>
      <c r="O10" s="967"/>
      <c r="P10" s="955"/>
      <c r="Q10" s="955"/>
      <c r="R10" s="955"/>
      <c r="S10" s="958"/>
      <c r="T10" s="960"/>
      <c r="U10" s="708"/>
      <c r="V10" s="990"/>
      <c r="W10" s="987"/>
      <c r="X10" s="979"/>
      <c r="Z10" s="747"/>
    </row>
    <row r="11" spans="1:52" ht="18" customHeight="1">
      <c r="B11" s="481" t="s">
        <v>254</v>
      </c>
      <c r="C11" s="482"/>
      <c r="D11" s="482"/>
      <c r="E11" s="971"/>
      <c r="F11" s="957"/>
      <c r="G11" s="957"/>
      <c r="H11" s="956"/>
      <c r="I11" s="956"/>
      <c r="J11" s="956"/>
      <c r="K11" s="962"/>
      <c r="L11" s="961"/>
      <c r="M11" s="971"/>
      <c r="N11" s="957"/>
      <c r="O11" s="957"/>
      <c r="P11" s="956"/>
      <c r="Q11" s="956"/>
      <c r="R11" s="956"/>
      <c r="S11" s="962"/>
      <c r="T11" s="961"/>
      <c r="U11" s="709"/>
      <c r="V11" s="990"/>
      <c r="W11" s="987"/>
      <c r="X11" s="979"/>
      <c r="Z11" s="747"/>
    </row>
    <row r="12" spans="1:52" ht="27.75" customHeight="1">
      <c r="B12" s="483"/>
      <c r="C12" s="944" t="s">
        <v>255</v>
      </c>
      <c r="D12" s="945"/>
      <c r="E12" s="484">
        <v>32265</v>
      </c>
      <c r="F12" s="485">
        <v>41549</v>
      </c>
      <c r="G12" s="485">
        <v>73814</v>
      </c>
      <c r="H12" s="485"/>
      <c r="I12" s="486"/>
      <c r="J12" s="485"/>
      <c r="K12" s="487"/>
      <c r="L12" s="488"/>
      <c r="M12" s="484"/>
      <c r="N12" s="485"/>
      <c r="O12" s="485"/>
      <c r="P12" s="485"/>
      <c r="Q12" s="486"/>
      <c r="R12" s="485"/>
      <c r="S12" s="487"/>
      <c r="T12" s="488"/>
      <c r="U12" s="710"/>
      <c r="V12" s="692"/>
      <c r="W12" s="648"/>
      <c r="Z12" s="747"/>
    </row>
    <row r="13" spans="1:52" ht="27.75" customHeight="1">
      <c r="B13" s="483"/>
      <c r="C13" s="946" t="s">
        <v>256</v>
      </c>
      <c r="D13" s="947"/>
      <c r="E13" s="489">
        <v>22192</v>
      </c>
      <c r="F13" s="490">
        <v>20475</v>
      </c>
      <c r="G13" s="490">
        <v>42668</v>
      </c>
      <c r="H13" s="490"/>
      <c r="I13" s="491"/>
      <c r="J13" s="490"/>
      <c r="K13" s="492"/>
      <c r="L13" s="493"/>
      <c r="M13" s="489"/>
      <c r="N13" s="490"/>
      <c r="O13" s="490"/>
      <c r="P13" s="490"/>
      <c r="Q13" s="491"/>
      <c r="R13" s="490"/>
      <c r="S13" s="492"/>
      <c r="T13" s="493"/>
      <c r="U13" s="710"/>
      <c r="V13" s="692"/>
      <c r="W13" s="648"/>
      <c r="Z13" s="747"/>
    </row>
    <row r="14" spans="1:52" ht="27.75" customHeight="1">
      <c r="B14" s="483"/>
      <c r="C14" s="946" t="s">
        <v>257</v>
      </c>
      <c r="D14" s="947"/>
      <c r="E14" s="489">
        <v>39279</v>
      </c>
      <c r="F14" s="490">
        <v>39212</v>
      </c>
      <c r="G14" s="490">
        <v>78491</v>
      </c>
      <c r="H14" s="490"/>
      <c r="I14" s="491"/>
      <c r="J14" s="490"/>
      <c r="K14" s="492"/>
      <c r="L14" s="493"/>
      <c r="M14" s="489"/>
      <c r="N14" s="490"/>
      <c r="O14" s="490"/>
      <c r="P14" s="490"/>
      <c r="Q14" s="491"/>
      <c r="R14" s="490"/>
      <c r="S14" s="492"/>
      <c r="T14" s="493"/>
      <c r="U14" s="710"/>
      <c r="V14" s="692"/>
      <c r="W14" s="648"/>
      <c r="Z14" s="747"/>
    </row>
    <row r="15" spans="1:52" ht="27.75" customHeight="1">
      <c r="B15" s="494"/>
      <c r="C15" s="953" t="s">
        <v>258</v>
      </c>
      <c r="D15" s="954"/>
      <c r="E15" s="495">
        <v>3801</v>
      </c>
      <c r="F15" s="496">
        <v>9581</v>
      </c>
      <c r="G15" s="496">
        <v>13382</v>
      </c>
      <c r="H15" s="496"/>
      <c r="I15" s="497"/>
      <c r="J15" s="496"/>
      <c r="K15" s="498"/>
      <c r="L15" s="499"/>
      <c r="M15" s="495"/>
      <c r="N15" s="496"/>
      <c r="O15" s="496"/>
      <c r="P15" s="496"/>
      <c r="Q15" s="497"/>
      <c r="R15" s="496"/>
      <c r="S15" s="498"/>
      <c r="T15" s="499"/>
      <c r="U15" s="710"/>
      <c r="V15" s="647"/>
      <c r="W15" s="648"/>
      <c r="Z15" s="747"/>
    </row>
    <row r="16" spans="1:52" ht="13.5">
      <c r="B16" s="500" t="s">
        <v>259</v>
      </c>
      <c r="C16" s="501"/>
      <c r="D16" s="502"/>
      <c r="E16" s="966">
        <v>79127</v>
      </c>
      <c r="F16" s="965">
        <v>92913</v>
      </c>
      <c r="G16" s="965">
        <v>172040</v>
      </c>
      <c r="H16" s="965"/>
      <c r="I16" s="965"/>
      <c r="J16" s="965"/>
      <c r="K16" s="968"/>
      <c r="L16" s="969"/>
      <c r="M16" s="966"/>
      <c r="N16" s="965"/>
      <c r="O16" s="965"/>
      <c r="P16" s="965"/>
      <c r="Q16" s="955"/>
      <c r="R16" s="955"/>
      <c r="S16" s="968"/>
      <c r="T16" s="969"/>
      <c r="U16" s="708"/>
      <c r="V16" s="990"/>
      <c r="W16" s="990"/>
      <c r="X16" s="991"/>
      <c r="Z16" s="747"/>
    </row>
    <row r="17" spans="1:52" ht="18" customHeight="1">
      <c r="B17" s="481" t="s">
        <v>260</v>
      </c>
      <c r="C17" s="482"/>
      <c r="D17" s="482"/>
      <c r="E17" s="964"/>
      <c r="F17" s="957"/>
      <c r="G17" s="957"/>
      <c r="H17" s="956"/>
      <c r="I17" s="956"/>
      <c r="J17" s="956"/>
      <c r="K17" s="962"/>
      <c r="L17" s="961"/>
      <c r="M17" s="964"/>
      <c r="N17" s="957"/>
      <c r="O17" s="957"/>
      <c r="P17" s="956"/>
      <c r="Q17" s="956"/>
      <c r="R17" s="956"/>
      <c r="S17" s="959"/>
      <c r="T17" s="961"/>
      <c r="U17" s="709"/>
      <c r="V17" s="990"/>
      <c r="W17" s="990"/>
      <c r="X17" s="991"/>
      <c r="Z17" s="747"/>
    </row>
    <row r="18" spans="1:52" ht="27.75" customHeight="1">
      <c r="B18" s="483"/>
      <c r="C18" s="944" t="s">
        <v>255</v>
      </c>
      <c r="D18" s="945"/>
      <c r="E18" s="484">
        <v>30512</v>
      </c>
      <c r="F18" s="485">
        <v>35083</v>
      </c>
      <c r="G18" s="485">
        <v>65595</v>
      </c>
      <c r="H18" s="485"/>
      <c r="I18" s="486"/>
      <c r="J18" s="485"/>
      <c r="K18" s="487"/>
      <c r="L18" s="488"/>
      <c r="M18" s="484"/>
      <c r="N18" s="485"/>
      <c r="O18" s="485"/>
      <c r="P18" s="485"/>
      <c r="Q18" s="486"/>
      <c r="R18" s="485"/>
      <c r="S18" s="487"/>
      <c r="T18" s="488"/>
      <c r="U18" s="710"/>
      <c r="V18" s="692"/>
      <c r="W18" s="692"/>
      <c r="X18" s="748"/>
      <c r="Z18" s="747"/>
    </row>
    <row r="19" spans="1:52" ht="27.75" customHeight="1">
      <c r="B19" s="483"/>
      <c r="C19" s="946" t="s">
        <v>256</v>
      </c>
      <c r="D19" s="947"/>
      <c r="E19" s="489">
        <v>19323</v>
      </c>
      <c r="F19" s="490">
        <v>22146</v>
      </c>
      <c r="G19" s="490">
        <v>41470</v>
      </c>
      <c r="H19" s="490"/>
      <c r="I19" s="491"/>
      <c r="J19" s="490"/>
      <c r="K19" s="492"/>
      <c r="L19" s="493"/>
      <c r="M19" s="489"/>
      <c r="N19" s="490"/>
      <c r="O19" s="490"/>
      <c r="P19" s="490"/>
      <c r="Q19" s="491"/>
      <c r="R19" s="490"/>
      <c r="S19" s="492"/>
      <c r="T19" s="493"/>
      <c r="U19" s="710"/>
      <c r="V19" s="692"/>
      <c r="W19" s="692"/>
      <c r="X19" s="748"/>
      <c r="Z19" s="747"/>
    </row>
    <row r="20" spans="1:52" ht="27.75" customHeight="1">
      <c r="B20" s="483"/>
      <c r="C20" s="946" t="s">
        <v>257</v>
      </c>
      <c r="D20" s="947"/>
      <c r="E20" s="489">
        <v>22494</v>
      </c>
      <c r="F20" s="490">
        <v>28805</v>
      </c>
      <c r="G20" s="490">
        <v>51300</v>
      </c>
      <c r="H20" s="490"/>
      <c r="I20" s="491"/>
      <c r="J20" s="490"/>
      <c r="K20" s="492"/>
      <c r="L20" s="493"/>
      <c r="M20" s="489"/>
      <c r="N20" s="490"/>
      <c r="O20" s="490"/>
      <c r="P20" s="490"/>
      <c r="Q20" s="491"/>
      <c r="R20" s="490"/>
      <c r="S20" s="492"/>
      <c r="T20" s="493"/>
      <c r="U20" s="710"/>
      <c r="V20" s="692"/>
      <c r="W20" s="692"/>
      <c r="X20" s="748"/>
      <c r="Z20" s="747"/>
    </row>
    <row r="21" spans="1:52" ht="27.75" customHeight="1">
      <c r="B21" s="494"/>
      <c r="C21" s="953" t="s">
        <v>258</v>
      </c>
      <c r="D21" s="954"/>
      <c r="E21" s="495">
        <v>6797</v>
      </c>
      <c r="F21" s="496">
        <v>6877</v>
      </c>
      <c r="G21" s="496">
        <v>13674</v>
      </c>
      <c r="H21" s="496"/>
      <c r="I21" s="497"/>
      <c r="J21" s="496"/>
      <c r="K21" s="498"/>
      <c r="L21" s="499"/>
      <c r="M21" s="495"/>
      <c r="N21" s="496"/>
      <c r="O21" s="496"/>
      <c r="P21" s="496"/>
      <c r="Q21" s="497"/>
      <c r="R21" s="496"/>
      <c r="S21" s="498"/>
      <c r="T21" s="499"/>
      <c r="U21" s="710"/>
      <c r="V21" s="647"/>
      <c r="W21" s="648"/>
      <c r="Z21" s="747"/>
    </row>
    <row r="22" spans="1:52" s="7" customFormat="1" ht="13.5" customHeight="1">
      <c r="A22" s="135"/>
      <c r="B22" s="500" t="s">
        <v>261</v>
      </c>
      <c r="C22" s="501"/>
      <c r="D22" s="501"/>
      <c r="E22" s="948">
        <v>0.17599999999999999</v>
      </c>
      <c r="F22" s="950">
        <v>0.186</v>
      </c>
      <c r="G22" s="950">
        <v>0.18099999999999999</v>
      </c>
      <c r="H22" s="950"/>
      <c r="I22" s="950"/>
      <c r="J22" s="950"/>
      <c r="K22" s="940"/>
      <c r="L22" s="942"/>
      <c r="M22" s="948"/>
      <c r="N22" s="950"/>
      <c r="O22" s="950"/>
      <c r="P22" s="950"/>
      <c r="Q22" s="950"/>
      <c r="R22" s="950"/>
      <c r="S22" s="940"/>
      <c r="T22" s="942"/>
      <c r="U22" s="711"/>
      <c r="V22" s="989"/>
      <c r="W22" s="989"/>
      <c r="X22" s="989"/>
      <c r="Y22" s="749"/>
      <c r="Z22" s="747"/>
      <c r="AA22" s="744"/>
      <c r="AB22" s="744"/>
      <c r="AC22" s="744"/>
      <c r="AD22" s="744"/>
      <c r="AE22" s="744"/>
      <c r="AF22" s="744"/>
      <c r="AG22" s="744"/>
      <c r="AH22" s="744"/>
      <c r="AI22" s="744"/>
      <c r="AJ22" s="744"/>
      <c r="AK22" s="744"/>
      <c r="AL22" s="744"/>
      <c r="AM22" s="744"/>
      <c r="AN22" s="744"/>
      <c r="AO22" s="744"/>
      <c r="AP22" s="744"/>
      <c r="AQ22" s="744"/>
      <c r="AR22" s="744"/>
      <c r="AS22" s="744"/>
      <c r="AT22" s="744"/>
      <c r="AU22" s="744"/>
      <c r="AV22" s="744"/>
      <c r="AW22" s="744"/>
      <c r="AX22" s="744"/>
      <c r="AY22" s="744"/>
      <c r="AZ22" s="744"/>
    </row>
    <row r="23" spans="1:52" s="7" customFormat="1" ht="18" customHeight="1">
      <c r="A23" s="135"/>
      <c r="B23" s="481" t="s">
        <v>262</v>
      </c>
      <c r="C23" s="501"/>
      <c r="D23" s="501"/>
      <c r="E23" s="949"/>
      <c r="F23" s="951"/>
      <c r="G23" s="951"/>
      <c r="H23" s="952"/>
      <c r="I23" s="952"/>
      <c r="J23" s="952"/>
      <c r="K23" s="941"/>
      <c r="L23" s="943"/>
      <c r="M23" s="949"/>
      <c r="N23" s="951"/>
      <c r="O23" s="951"/>
      <c r="P23" s="952"/>
      <c r="Q23" s="952"/>
      <c r="R23" s="952"/>
      <c r="S23" s="941"/>
      <c r="T23" s="943"/>
      <c r="U23" s="712"/>
      <c r="V23" s="989"/>
      <c r="W23" s="989"/>
      <c r="X23" s="989"/>
      <c r="Y23" s="750"/>
      <c r="Z23" s="747"/>
      <c r="AA23" s="744"/>
      <c r="AB23" s="744"/>
      <c r="AC23" s="744"/>
      <c r="AD23" s="744"/>
      <c r="AE23" s="744"/>
      <c r="AF23" s="744"/>
      <c r="AG23" s="744"/>
      <c r="AH23" s="744"/>
      <c r="AI23" s="744"/>
      <c r="AJ23" s="744"/>
      <c r="AK23" s="744"/>
      <c r="AL23" s="744"/>
      <c r="AM23" s="744"/>
      <c r="AN23" s="744"/>
      <c r="AO23" s="744"/>
      <c r="AP23" s="744"/>
      <c r="AQ23" s="744"/>
      <c r="AR23" s="744"/>
      <c r="AS23" s="744"/>
      <c r="AT23" s="744"/>
      <c r="AU23" s="744"/>
      <c r="AV23" s="744"/>
      <c r="AW23" s="744"/>
      <c r="AX23" s="744"/>
      <c r="AY23" s="744"/>
      <c r="AZ23" s="744"/>
    </row>
    <row r="24" spans="1:52" s="7" customFormat="1" ht="27.75" customHeight="1">
      <c r="A24" s="135"/>
      <c r="B24" s="483"/>
      <c r="C24" s="944" t="s">
        <v>255</v>
      </c>
      <c r="D24" s="945"/>
      <c r="E24" s="503">
        <v>0.20499999999999999</v>
      </c>
      <c r="F24" s="504">
        <v>0.20200000000000001</v>
      </c>
      <c r="G24" s="504">
        <v>0.20300000000000001</v>
      </c>
      <c r="H24" s="504"/>
      <c r="I24" s="505"/>
      <c r="J24" s="504"/>
      <c r="K24" s="506"/>
      <c r="L24" s="507"/>
      <c r="M24" s="503"/>
      <c r="N24" s="504"/>
      <c r="O24" s="504"/>
      <c r="P24" s="504"/>
      <c r="Q24" s="505"/>
      <c r="R24" s="504"/>
      <c r="S24" s="506"/>
      <c r="T24" s="507"/>
      <c r="U24" s="713"/>
      <c r="V24" s="751"/>
      <c r="W24" s="751"/>
      <c r="X24" s="751"/>
      <c r="Y24" s="750"/>
      <c r="Z24" s="747"/>
      <c r="AA24" s="744"/>
      <c r="AB24" s="744"/>
      <c r="AC24" s="744"/>
      <c r="AD24" s="744"/>
      <c r="AE24" s="744"/>
      <c r="AF24" s="744"/>
      <c r="AG24" s="744"/>
      <c r="AH24" s="744"/>
      <c r="AI24" s="744"/>
      <c r="AJ24" s="744"/>
      <c r="AK24" s="744"/>
      <c r="AL24" s="744"/>
      <c r="AM24" s="744"/>
      <c r="AN24" s="744"/>
      <c r="AO24" s="744"/>
      <c r="AP24" s="744"/>
      <c r="AQ24" s="744"/>
      <c r="AR24" s="744"/>
      <c r="AS24" s="744"/>
      <c r="AT24" s="744"/>
      <c r="AU24" s="744"/>
      <c r="AV24" s="744"/>
      <c r="AW24" s="744"/>
      <c r="AX24" s="744"/>
      <c r="AY24" s="744"/>
      <c r="AZ24" s="744"/>
    </row>
    <row r="25" spans="1:52" s="7" customFormat="1" ht="27.75" customHeight="1">
      <c r="A25" s="135"/>
      <c r="B25" s="483"/>
      <c r="C25" s="946" t="s">
        <v>256</v>
      </c>
      <c r="D25" s="947"/>
      <c r="E25" s="508">
        <v>0.20399999999999999</v>
      </c>
      <c r="F25" s="509">
        <v>0.215</v>
      </c>
      <c r="G25" s="509">
        <v>0.21</v>
      </c>
      <c r="H25" s="509"/>
      <c r="I25" s="510"/>
      <c r="J25" s="509"/>
      <c r="K25" s="511"/>
      <c r="L25" s="512"/>
      <c r="M25" s="508"/>
      <c r="N25" s="509"/>
      <c r="O25" s="509"/>
      <c r="P25" s="509"/>
      <c r="Q25" s="510"/>
      <c r="R25" s="509"/>
      <c r="S25" s="511"/>
      <c r="T25" s="512"/>
      <c r="U25" s="713"/>
      <c r="V25" s="751"/>
      <c r="W25" s="751"/>
      <c r="X25" s="751"/>
      <c r="Y25" s="750"/>
      <c r="Z25" s="747"/>
      <c r="AA25" s="744"/>
      <c r="AB25" s="744"/>
      <c r="AC25" s="744"/>
      <c r="AD25" s="744"/>
      <c r="AE25" s="744"/>
      <c r="AF25" s="744"/>
      <c r="AG25" s="744"/>
      <c r="AH25" s="744"/>
      <c r="AI25" s="744"/>
      <c r="AJ25" s="744"/>
      <c r="AK25" s="744"/>
      <c r="AL25" s="744"/>
      <c r="AM25" s="744"/>
      <c r="AN25" s="744"/>
      <c r="AO25" s="744"/>
      <c r="AP25" s="744"/>
      <c r="AQ25" s="744"/>
      <c r="AR25" s="744"/>
      <c r="AS25" s="744"/>
      <c r="AT25" s="744"/>
      <c r="AU25" s="744"/>
      <c r="AV25" s="744"/>
      <c r="AW25" s="744"/>
      <c r="AX25" s="744"/>
      <c r="AY25" s="744"/>
      <c r="AZ25" s="744"/>
    </row>
    <row r="26" spans="1:52" s="7" customFormat="1" ht="27.75" customHeight="1">
      <c r="A26" s="135"/>
      <c r="B26" s="494"/>
      <c r="C26" s="946" t="s">
        <v>257</v>
      </c>
      <c r="D26" s="947"/>
      <c r="E26" s="508">
        <v>0.154</v>
      </c>
      <c r="F26" s="509">
        <v>0.16900000000000001</v>
      </c>
      <c r="G26" s="509">
        <v>0.16200000000000001</v>
      </c>
      <c r="H26" s="509"/>
      <c r="I26" s="510"/>
      <c r="J26" s="509"/>
      <c r="K26" s="511"/>
      <c r="L26" s="512"/>
      <c r="M26" s="508"/>
      <c r="N26" s="509"/>
      <c r="O26" s="509"/>
      <c r="P26" s="509"/>
      <c r="Q26" s="510"/>
      <c r="R26" s="509"/>
      <c r="S26" s="511"/>
      <c r="T26" s="512"/>
      <c r="U26" s="713"/>
      <c r="V26" s="751"/>
      <c r="W26" s="751"/>
      <c r="X26" s="751"/>
      <c r="Y26" s="750"/>
      <c r="Z26" s="747"/>
      <c r="AA26" s="744"/>
      <c r="AB26" s="744"/>
      <c r="AC26" s="744"/>
      <c r="AD26" s="744"/>
      <c r="AE26" s="744"/>
      <c r="AF26" s="744"/>
      <c r="AG26" s="744"/>
      <c r="AH26" s="744"/>
      <c r="AI26" s="744"/>
      <c r="AJ26" s="744"/>
      <c r="AK26" s="744"/>
      <c r="AL26" s="744"/>
      <c r="AM26" s="744"/>
      <c r="AN26" s="744"/>
      <c r="AO26" s="744"/>
      <c r="AP26" s="744"/>
      <c r="AQ26" s="744"/>
      <c r="AR26" s="744"/>
      <c r="AS26" s="744"/>
      <c r="AT26" s="744"/>
      <c r="AU26" s="744"/>
      <c r="AV26" s="744"/>
      <c r="AW26" s="744"/>
      <c r="AX26" s="744"/>
      <c r="AY26" s="744"/>
      <c r="AZ26" s="744"/>
    </row>
    <row r="27" spans="1:52" ht="13.5" customHeight="1">
      <c r="B27" s="500" t="s">
        <v>263</v>
      </c>
      <c r="C27" s="502"/>
      <c r="D27" s="502"/>
      <c r="E27" s="963">
        <v>2384</v>
      </c>
      <c r="F27" s="955">
        <v>5448</v>
      </c>
      <c r="G27" s="955">
        <v>7832</v>
      </c>
      <c r="H27" s="955"/>
      <c r="I27" s="955"/>
      <c r="J27" s="955"/>
      <c r="K27" s="968"/>
      <c r="L27" s="960"/>
      <c r="M27" s="963"/>
      <c r="N27" s="955"/>
      <c r="O27" s="955"/>
      <c r="P27" s="955"/>
      <c r="Q27" s="955"/>
      <c r="R27" s="955"/>
      <c r="S27" s="958"/>
      <c r="T27" s="960"/>
      <c r="U27" s="708"/>
      <c r="V27" s="988"/>
      <c r="W27" s="987"/>
      <c r="Z27" s="747"/>
    </row>
    <row r="28" spans="1:52" ht="18" customHeight="1">
      <c r="B28" s="481" t="s">
        <v>264</v>
      </c>
      <c r="C28" s="501"/>
      <c r="D28" s="501"/>
      <c r="E28" s="964"/>
      <c r="F28" s="957"/>
      <c r="G28" s="957"/>
      <c r="H28" s="956"/>
      <c r="I28" s="956"/>
      <c r="J28" s="956"/>
      <c r="K28" s="962"/>
      <c r="L28" s="961"/>
      <c r="M28" s="964"/>
      <c r="N28" s="957"/>
      <c r="O28" s="957"/>
      <c r="P28" s="956"/>
      <c r="Q28" s="956"/>
      <c r="R28" s="957"/>
      <c r="S28" s="959"/>
      <c r="T28" s="961"/>
      <c r="U28" s="709"/>
      <c r="V28" s="988"/>
      <c r="W28" s="987"/>
      <c r="Z28" s="747"/>
    </row>
    <row r="29" spans="1:52" ht="27.75" customHeight="1">
      <c r="B29" s="483"/>
      <c r="C29" s="944" t="s">
        <v>255</v>
      </c>
      <c r="D29" s="945"/>
      <c r="E29" s="484">
        <v>3069</v>
      </c>
      <c r="F29" s="485">
        <v>3930</v>
      </c>
      <c r="G29" s="485">
        <v>6999</v>
      </c>
      <c r="H29" s="485"/>
      <c r="I29" s="486"/>
      <c r="J29" s="485"/>
      <c r="K29" s="487"/>
      <c r="L29" s="488"/>
      <c r="M29" s="484"/>
      <c r="N29" s="485"/>
      <c r="O29" s="485"/>
      <c r="P29" s="485"/>
      <c r="Q29" s="486"/>
      <c r="R29" s="485"/>
      <c r="S29" s="487"/>
      <c r="T29" s="488"/>
      <c r="U29" s="710"/>
      <c r="V29" s="647"/>
      <c r="W29" s="648"/>
      <c r="Z29" s="747"/>
    </row>
    <row r="30" spans="1:52" ht="27.75" customHeight="1">
      <c r="B30" s="483"/>
      <c r="C30" s="946" t="s">
        <v>256</v>
      </c>
      <c r="D30" s="947"/>
      <c r="E30" s="489">
        <v>1730</v>
      </c>
      <c r="F30" s="490">
        <v>2551</v>
      </c>
      <c r="G30" s="490">
        <v>4281</v>
      </c>
      <c r="H30" s="490"/>
      <c r="I30" s="491"/>
      <c r="J30" s="490"/>
      <c r="K30" s="492"/>
      <c r="L30" s="493"/>
      <c r="M30" s="489"/>
      <c r="N30" s="490"/>
      <c r="O30" s="490"/>
      <c r="P30" s="490"/>
      <c r="Q30" s="491"/>
      <c r="R30" s="490"/>
      <c r="S30" s="492"/>
      <c r="T30" s="493"/>
      <c r="U30" s="710"/>
      <c r="V30" s="647"/>
      <c r="W30" s="648"/>
      <c r="Z30" s="747"/>
    </row>
    <row r="31" spans="1:52" ht="27.75" customHeight="1">
      <c r="B31" s="483"/>
      <c r="C31" s="946" t="s">
        <v>257</v>
      </c>
      <c r="D31" s="947"/>
      <c r="E31" s="489">
        <v>695</v>
      </c>
      <c r="F31" s="490">
        <v>2086</v>
      </c>
      <c r="G31" s="490">
        <v>2782</v>
      </c>
      <c r="H31" s="490"/>
      <c r="I31" s="491"/>
      <c r="J31" s="490"/>
      <c r="K31" s="492"/>
      <c r="L31" s="493"/>
      <c r="M31" s="489"/>
      <c r="N31" s="490"/>
      <c r="O31" s="490"/>
      <c r="P31" s="490"/>
      <c r="Q31" s="491"/>
      <c r="R31" s="490"/>
      <c r="S31" s="492"/>
      <c r="T31" s="493"/>
      <c r="U31" s="710"/>
      <c r="V31" s="647"/>
      <c r="W31" s="648"/>
      <c r="Z31" s="747"/>
    </row>
    <row r="32" spans="1:52" ht="27.75" customHeight="1">
      <c r="B32" s="483"/>
      <c r="C32" s="946" t="s">
        <v>258</v>
      </c>
      <c r="D32" s="947"/>
      <c r="E32" s="489">
        <v>201</v>
      </c>
      <c r="F32" s="490">
        <v>417</v>
      </c>
      <c r="G32" s="490">
        <v>618</v>
      </c>
      <c r="H32" s="490"/>
      <c r="I32" s="491"/>
      <c r="J32" s="490"/>
      <c r="K32" s="492"/>
      <c r="L32" s="493"/>
      <c r="M32" s="489"/>
      <c r="N32" s="490"/>
      <c r="O32" s="490"/>
      <c r="P32" s="490"/>
      <c r="Q32" s="491"/>
      <c r="R32" s="490"/>
      <c r="S32" s="492"/>
      <c r="T32" s="493"/>
      <c r="U32" s="710"/>
      <c r="V32" s="647"/>
      <c r="W32" s="648"/>
      <c r="Z32" s="747"/>
    </row>
    <row r="33" spans="1:52" ht="27.75" customHeight="1">
      <c r="B33" s="494"/>
      <c r="C33" s="953" t="s">
        <v>265</v>
      </c>
      <c r="D33" s="954"/>
      <c r="E33" s="495">
        <v>-3313</v>
      </c>
      <c r="F33" s="496">
        <v>-3537</v>
      </c>
      <c r="G33" s="496">
        <v>-6850</v>
      </c>
      <c r="H33" s="496"/>
      <c r="I33" s="497"/>
      <c r="J33" s="496"/>
      <c r="K33" s="498"/>
      <c r="L33" s="499"/>
      <c r="M33" s="495"/>
      <c r="N33" s="496"/>
      <c r="O33" s="496"/>
      <c r="P33" s="496"/>
      <c r="Q33" s="497"/>
      <c r="R33" s="496"/>
      <c r="S33" s="498"/>
      <c r="T33" s="499"/>
      <c r="U33" s="710"/>
      <c r="V33" s="647"/>
      <c r="W33" s="648"/>
      <c r="Z33" s="747"/>
    </row>
    <row r="34" spans="1:52">
      <c r="B34" s="500" t="s">
        <v>266</v>
      </c>
      <c r="C34" s="501"/>
      <c r="D34" s="501"/>
      <c r="E34" s="948">
        <v>0.03</v>
      </c>
      <c r="F34" s="950">
        <v>5.8999999999999997E-2</v>
      </c>
      <c r="G34" s="950">
        <v>4.5999999999999999E-2</v>
      </c>
      <c r="H34" s="950"/>
      <c r="I34" s="950"/>
      <c r="J34" s="950"/>
      <c r="K34" s="940"/>
      <c r="L34" s="942"/>
      <c r="M34" s="948"/>
      <c r="N34" s="950"/>
      <c r="O34" s="950"/>
      <c r="P34" s="950"/>
      <c r="Q34" s="950"/>
      <c r="R34" s="950"/>
      <c r="S34" s="940"/>
      <c r="T34" s="942"/>
      <c r="U34" s="711"/>
      <c r="V34" s="988"/>
      <c r="W34" s="987"/>
    </row>
    <row r="35" spans="1:52" ht="18" customHeight="1">
      <c r="B35" s="481" t="s">
        <v>267</v>
      </c>
      <c r="C35" s="501"/>
      <c r="D35" s="501"/>
      <c r="E35" s="949"/>
      <c r="F35" s="951"/>
      <c r="G35" s="951"/>
      <c r="H35" s="952"/>
      <c r="I35" s="952"/>
      <c r="J35" s="952"/>
      <c r="K35" s="941"/>
      <c r="L35" s="943"/>
      <c r="M35" s="949"/>
      <c r="N35" s="951"/>
      <c r="O35" s="951"/>
      <c r="P35" s="952"/>
      <c r="Q35" s="952"/>
      <c r="R35" s="952"/>
      <c r="S35" s="941"/>
      <c r="T35" s="943"/>
      <c r="U35" s="712"/>
      <c r="V35" s="988"/>
      <c r="W35" s="987"/>
    </row>
    <row r="36" spans="1:52" ht="27.75" customHeight="1">
      <c r="B36" s="483"/>
      <c r="C36" s="944" t="s">
        <v>255</v>
      </c>
      <c r="D36" s="945"/>
      <c r="E36" s="503">
        <v>0.10100000000000001</v>
      </c>
      <c r="F36" s="504">
        <v>0.112</v>
      </c>
      <c r="G36" s="504">
        <v>0.107</v>
      </c>
      <c r="H36" s="504"/>
      <c r="I36" s="505"/>
      <c r="J36" s="504"/>
      <c r="K36" s="506"/>
      <c r="L36" s="507"/>
      <c r="M36" s="503"/>
      <c r="N36" s="504"/>
      <c r="O36" s="504"/>
      <c r="P36" s="504"/>
      <c r="Q36" s="505"/>
      <c r="R36" s="504"/>
      <c r="S36" s="506"/>
      <c r="T36" s="507"/>
      <c r="U36" s="713"/>
      <c r="V36" s="647"/>
      <c r="W36" s="648"/>
    </row>
    <row r="37" spans="1:52" ht="27.75" customHeight="1">
      <c r="B37" s="483"/>
      <c r="C37" s="946" t="s">
        <v>256</v>
      </c>
      <c r="D37" s="947"/>
      <c r="E37" s="508">
        <v>0.09</v>
      </c>
      <c r="F37" s="509">
        <v>0.115</v>
      </c>
      <c r="G37" s="509">
        <v>0.10299999999999999</v>
      </c>
      <c r="H37" s="509"/>
      <c r="I37" s="510"/>
      <c r="J37" s="509"/>
      <c r="K37" s="511"/>
      <c r="L37" s="512"/>
      <c r="M37" s="508"/>
      <c r="N37" s="509"/>
      <c r="O37" s="509"/>
      <c r="P37" s="509"/>
      <c r="Q37" s="510"/>
      <c r="R37" s="509"/>
      <c r="S37" s="511"/>
      <c r="T37" s="512"/>
      <c r="U37" s="713"/>
      <c r="V37" s="647"/>
      <c r="W37" s="648"/>
    </row>
    <row r="38" spans="1:52" ht="27.75" customHeight="1" thickBot="1">
      <c r="B38" s="518"/>
      <c r="C38" s="938" t="s">
        <v>257</v>
      </c>
      <c r="D38" s="939"/>
      <c r="E38" s="519">
        <v>3.1E-2</v>
      </c>
      <c r="F38" s="520">
        <v>7.1999999999999995E-2</v>
      </c>
      <c r="G38" s="520">
        <v>5.3999999999999999E-2</v>
      </c>
      <c r="H38" s="520"/>
      <c r="I38" s="521"/>
      <c r="J38" s="520"/>
      <c r="K38" s="522"/>
      <c r="L38" s="523"/>
      <c r="M38" s="519"/>
      <c r="N38" s="520"/>
      <c r="O38" s="520"/>
      <c r="P38" s="520"/>
      <c r="Q38" s="521"/>
      <c r="R38" s="520"/>
      <c r="S38" s="522"/>
      <c r="T38" s="523"/>
      <c r="U38" s="713"/>
      <c r="V38" s="647"/>
      <c r="W38" s="648"/>
    </row>
    <row r="39" spans="1:52" ht="11.25" customHeight="1">
      <c r="B39" s="445"/>
      <c r="C39" s="446"/>
      <c r="D39" s="447"/>
      <c r="E39" s="448"/>
      <c r="F39" s="448"/>
      <c r="G39" s="448"/>
      <c r="H39" s="448"/>
      <c r="I39" s="448"/>
      <c r="J39" s="448"/>
      <c r="K39" s="448"/>
      <c r="L39" s="448"/>
      <c r="M39" s="448"/>
      <c r="N39" s="448"/>
      <c r="O39" s="448"/>
      <c r="P39" s="448"/>
      <c r="Q39" s="448"/>
      <c r="R39" s="448"/>
      <c r="S39" s="448"/>
      <c r="T39" s="448"/>
      <c r="U39" s="448"/>
      <c r="V39" s="647"/>
      <c r="W39" s="648"/>
    </row>
    <row r="40" spans="1:52" ht="15" customHeight="1">
      <c r="B40" s="449" t="s">
        <v>250</v>
      </c>
      <c r="C40" s="446"/>
      <c r="D40" s="447"/>
      <c r="E40" s="448"/>
      <c r="F40" s="448"/>
      <c r="G40" s="448"/>
      <c r="H40" s="448"/>
      <c r="I40" s="448"/>
      <c r="J40" s="448"/>
      <c r="K40" s="448"/>
      <c r="L40" s="448"/>
      <c r="M40" s="448"/>
      <c r="N40" s="448"/>
      <c r="O40" s="448"/>
      <c r="P40" s="448"/>
      <c r="Q40" s="448"/>
      <c r="R40" s="448"/>
      <c r="S40" s="448"/>
      <c r="T40" s="448"/>
      <c r="U40" s="448"/>
      <c r="V40" s="647"/>
      <c r="W40" s="648"/>
    </row>
    <row r="41" spans="1:52" ht="15" customHeight="1">
      <c r="B41" s="450" t="s">
        <v>2</v>
      </c>
      <c r="C41" s="446"/>
      <c r="D41" s="447"/>
      <c r="E41" s="448"/>
      <c r="F41" s="448"/>
      <c r="G41" s="448"/>
      <c r="H41" s="448"/>
      <c r="I41" s="448"/>
      <c r="J41" s="448"/>
      <c r="K41" s="448"/>
      <c r="L41" s="448"/>
      <c r="M41" s="448"/>
      <c r="N41" s="448"/>
      <c r="O41" s="448"/>
      <c r="P41" s="448"/>
      <c r="Q41" s="448"/>
      <c r="R41" s="448"/>
      <c r="S41" s="448"/>
      <c r="T41" s="448"/>
      <c r="U41" s="448"/>
      <c r="V41" s="647"/>
      <c r="W41" s="648"/>
    </row>
    <row r="42" spans="1:52" s="3" customFormat="1" ht="15" customHeight="1" thickBot="1">
      <c r="A42" s="138"/>
      <c r="B42" s="138"/>
      <c r="C42" s="138"/>
      <c r="D42" s="138"/>
      <c r="E42" s="137"/>
      <c r="F42" s="137"/>
      <c r="G42" s="137"/>
      <c r="H42" s="137"/>
      <c r="I42" s="221"/>
      <c r="J42" s="137"/>
      <c r="K42" s="137"/>
      <c r="L42" s="137"/>
      <c r="M42" s="137"/>
      <c r="N42" s="137"/>
      <c r="O42" s="137"/>
      <c r="P42" s="137"/>
      <c r="Q42" s="137"/>
      <c r="R42" s="137"/>
      <c r="S42" s="137"/>
      <c r="T42" s="137"/>
      <c r="U42" s="715"/>
      <c r="V42" s="650"/>
      <c r="W42" s="651"/>
      <c r="X42" s="651"/>
      <c r="Y42" s="743"/>
      <c r="Z42" s="743"/>
      <c r="AA42" s="743"/>
      <c r="AB42" s="743"/>
      <c r="AC42" s="743"/>
      <c r="AD42" s="743"/>
      <c r="AE42" s="743"/>
      <c r="AF42" s="743"/>
      <c r="AG42" s="743"/>
      <c r="AH42" s="743"/>
      <c r="AI42" s="743"/>
      <c r="AJ42" s="743"/>
      <c r="AK42" s="743"/>
      <c r="AL42" s="743"/>
      <c r="AM42" s="743"/>
      <c r="AN42" s="743"/>
      <c r="AO42" s="743"/>
      <c r="AP42" s="743"/>
      <c r="AQ42" s="743"/>
      <c r="AR42" s="743"/>
      <c r="AS42" s="743"/>
      <c r="AT42" s="743"/>
      <c r="AU42" s="743"/>
      <c r="AV42" s="743"/>
      <c r="AW42" s="743"/>
      <c r="AX42" s="743"/>
      <c r="AY42" s="743"/>
      <c r="AZ42" s="743"/>
    </row>
    <row r="43" spans="1:52" ht="39.75" customHeight="1" thickBot="1">
      <c r="B43" s="983" t="s">
        <v>252</v>
      </c>
      <c r="C43" s="984"/>
      <c r="D43" s="476"/>
      <c r="E43" s="985" t="s">
        <v>356</v>
      </c>
      <c r="F43" s="986"/>
      <c r="G43" s="986"/>
      <c r="H43" s="986"/>
      <c r="I43" s="986"/>
      <c r="J43" s="986"/>
      <c r="K43" s="986"/>
      <c r="L43" s="972" t="s">
        <v>95</v>
      </c>
      <c r="M43" s="985" t="s">
        <v>351</v>
      </c>
      <c r="N43" s="986"/>
      <c r="O43" s="986"/>
      <c r="P43" s="986"/>
      <c r="Q43" s="986"/>
      <c r="R43" s="986"/>
      <c r="S43" s="986"/>
      <c r="T43" s="972" t="s">
        <v>95</v>
      </c>
      <c r="U43" s="705"/>
      <c r="V43" s="975"/>
      <c r="W43" s="975"/>
    </row>
    <row r="44" spans="1:52" ht="21" customHeight="1">
      <c r="B44" s="477"/>
      <c r="C44" s="980" t="s">
        <v>96</v>
      </c>
      <c r="D44" s="981"/>
      <c r="E44" s="843" t="s">
        <v>97</v>
      </c>
      <c r="F44" s="845" t="s">
        <v>98</v>
      </c>
      <c r="G44" s="845" t="s">
        <v>99</v>
      </c>
      <c r="H44" s="845" t="s">
        <v>100</v>
      </c>
      <c r="I44" s="845" t="s">
        <v>101</v>
      </c>
      <c r="J44" s="845" t="s">
        <v>102</v>
      </c>
      <c r="K44" s="847" t="s">
        <v>103</v>
      </c>
      <c r="L44" s="973"/>
      <c r="M44" s="843" t="s">
        <v>97</v>
      </c>
      <c r="N44" s="845" t="s">
        <v>98</v>
      </c>
      <c r="O44" s="845" t="s">
        <v>99</v>
      </c>
      <c r="P44" s="845" t="s">
        <v>100</v>
      </c>
      <c r="Q44" s="845" t="s">
        <v>101</v>
      </c>
      <c r="R44" s="845" t="s">
        <v>102</v>
      </c>
      <c r="S44" s="847" t="s">
        <v>103</v>
      </c>
      <c r="T44" s="973"/>
      <c r="U44" s="706"/>
      <c r="V44" s="976"/>
      <c r="W44" s="978"/>
    </row>
    <row r="45" spans="1:52" ht="21" customHeight="1" thickBot="1">
      <c r="B45" s="478"/>
      <c r="C45" s="982"/>
      <c r="D45" s="982"/>
      <c r="E45" s="844"/>
      <c r="F45" s="846"/>
      <c r="G45" s="846"/>
      <c r="H45" s="846"/>
      <c r="I45" s="846"/>
      <c r="J45" s="846"/>
      <c r="K45" s="848"/>
      <c r="L45" s="974"/>
      <c r="M45" s="844"/>
      <c r="N45" s="846"/>
      <c r="O45" s="846"/>
      <c r="P45" s="846"/>
      <c r="Q45" s="846"/>
      <c r="R45" s="846"/>
      <c r="S45" s="848"/>
      <c r="T45" s="974"/>
      <c r="U45" s="707"/>
      <c r="V45" s="977"/>
      <c r="W45" s="979"/>
    </row>
    <row r="46" spans="1:52" ht="13.5">
      <c r="B46" s="479" t="s">
        <v>253</v>
      </c>
      <c r="C46" s="480"/>
      <c r="D46" s="480"/>
      <c r="E46" s="970">
        <v>80785</v>
      </c>
      <c r="F46" s="967">
        <v>91568</v>
      </c>
      <c r="G46" s="967">
        <v>172353</v>
      </c>
      <c r="H46" s="955">
        <v>77607</v>
      </c>
      <c r="I46" s="955">
        <v>249961</v>
      </c>
      <c r="J46" s="955">
        <v>106081</v>
      </c>
      <c r="K46" s="958">
        <v>183690</v>
      </c>
      <c r="L46" s="960">
        <v>356043</v>
      </c>
      <c r="M46" s="970">
        <v>96529</v>
      </c>
      <c r="N46" s="967">
        <v>94679</v>
      </c>
      <c r="O46" s="967">
        <v>191209</v>
      </c>
      <c r="P46" s="955">
        <v>78667</v>
      </c>
      <c r="Q46" s="955">
        <v>269877</v>
      </c>
      <c r="R46" s="955">
        <v>107357</v>
      </c>
      <c r="S46" s="958">
        <v>186025</v>
      </c>
      <c r="T46" s="960">
        <v>377234</v>
      </c>
      <c r="U46" s="714"/>
      <c r="V46" s="936"/>
      <c r="W46" s="936"/>
      <c r="X46" s="936"/>
      <c r="Y46" s="936"/>
      <c r="Z46" s="936"/>
      <c r="AA46" s="936"/>
      <c r="AB46" s="936"/>
      <c r="AC46" s="936"/>
      <c r="AD46" s="936"/>
      <c r="AE46" s="936"/>
      <c r="AF46" s="936"/>
      <c r="AG46" s="936"/>
      <c r="AH46" s="936"/>
      <c r="AI46" s="936"/>
      <c r="AJ46" s="936"/>
      <c r="AK46" s="936"/>
    </row>
    <row r="47" spans="1:52" ht="18" customHeight="1">
      <c r="B47" s="481" t="s">
        <v>254</v>
      </c>
      <c r="C47" s="482"/>
      <c r="D47" s="482"/>
      <c r="E47" s="971"/>
      <c r="F47" s="957"/>
      <c r="G47" s="957"/>
      <c r="H47" s="956"/>
      <c r="I47" s="956"/>
      <c r="J47" s="956"/>
      <c r="K47" s="962"/>
      <c r="L47" s="961"/>
      <c r="M47" s="971"/>
      <c r="N47" s="957"/>
      <c r="O47" s="957"/>
      <c r="P47" s="956"/>
      <c r="Q47" s="956"/>
      <c r="R47" s="956"/>
      <c r="S47" s="962"/>
      <c r="T47" s="961"/>
      <c r="U47" s="718"/>
      <c r="V47" s="936"/>
      <c r="W47" s="936"/>
      <c r="X47" s="936"/>
      <c r="Y47" s="937"/>
      <c r="Z47" s="937"/>
      <c r="AA47" s="937"/>
      <c r="AB47" s="937"/>
      <c r="AC47" s="937"/>
      <c r="AD47" s="936"/>
      <c r="AE47" s="936"/>
      <c r="AF47" s="936"/>
      <c r="AG47" s="937"/>
      <c r="AH47" s="937"/>
      <c r="AI47" s="937"/>
      <c r="AJ47" s="937"/>
      <c r="AK47" s="937"/>
    </row>
    <row r="48" spans="1:52" ht="27.75" customHeight="1">
      <c r="B48" s="483"/>
      <c r="C48" s="944" t="s">
        <v>255</v>
      </c>
      <c r="D48" s="945"/>
      <c r="E48" s="484">
        <v>26855</v>
      </c>
      <c r="F48" s="485">
        <v>34748</v>
      </c>
      <c r="G48" s="485">
        <v>61603</v>
      </c>
      <c r="H48" s="485">
        <v>27913</v>
      </c>
      <c r="I48" s="486">
        <v>89517</v>
      </c>
      <c r="J48" s="485">
        <v>33134</v>
      </c>
      <c r="K48" s="487">
        <v>61048</v>
      </c>
      <c r="L48" s="488">
        <v>122651</v>
      </c>
      <c r="M48" s="484">
        <v>27208</v>
      </c>
      <c r="N48" s="485">
        <v>33886</v>
      </c>
      <c r="O48" s="485">
        <v>61094</v>
      </c>
      <c r="P48" s="485">
        <v>31139</v>
      </c>
      <c r="Q48" s="486">
        <v>92233</v>
      </c>
      <c r="R48" s="485">
        <v>40585</v>
      </c>
      <c r="S48" s="487">
        <v>71724</v>
      </c>
      <c r="T48" s="488">
        <v>132818</v>
      </c>
      <c r="U48" s="719"/>
      <c r="V48" s="719"/>
      <c r="W48" s="719"/>
      <c r="X48" s="719"/>
      <c r="Y48" s="719"/>
      <c r="Z48" s="719"/>
      <c r="AA48" s="719"/>
      <c r="AB48" s="719"/>
      <c r="AC48" s="719"/>
      <c r="AD48" s="719"/>
      <c r="AE48" s="719"/>
      <c r="AF48" s="719"/>
      <c r="AG48" s="719"/>
      <c r="AH48" s="719"/>
      <c r="AI48" s="719"/>
      <c r="AJ48" s="719"/>
      <c r="AK48" s="719"/>
    </row>
    <row r="49" spans="2:37" ht="27.75" customHeight="1">
      <c r="B49" s="483"/>
      <c r="C49" s="946" t="s">
        <v>256</v>
      </c>
      <c r="D49" s="947"/>
      <c r="E49" s="489">
        <v>23530</v>
      </c>
      <c r="F49" s="490">
        <v>30697</v>
      </c>
      <c r="G49" s="490">
        <v>54227</v>
      </c>
      <c r="H49" s="490">
        <v>18696</v>
      </c>
      <c r="I49" s="491">
        <v>72923</v>
      </c>
      <c r="J49" s="490">
        <v>34228</v>
      </c>
      <c r="K49" s="492">
        <v>52924</v>
      </c>
      <c r="L49" s="493">
        <v>107151</v>
      </c>
      <c r="M49" s="489">
        <v>22959</v>
      </c>
      <c r="N49" s="490">
        <v>20986</v>
      </c>
      <c r="O49" s="490">
        <v>43945</v>
      </c>
      <c r="P49" s="490">
        <v>22077</v>
      </c>
      <c r="Q49" s="491">
        <v>66022</v>
      </c>
      <c r="R49" s="490">
        <v>24739</v>
      </c>
      <c r="S49" s="492">
        <v>46816</v>
      </c>
      <c r="T49" s="493">
        <v>90761</v>
      </c>
      <c r="U49" s="719"/>
      <c r="V49" s="719"/>
      <c r="W49" s="719"/>
      <c r="X49" s="719"/>
      <c r="Y49" s="719"/>
      <c r="Z49" s="719"/>
      <c r="AA49" s="719"/>
      <c r="AB49" s="719"/>
      <c r="AC49" s="719"/>
      <c r="AD49" s="719"/>
      <c r="AE49" s="719"/>
      <c r="AF49" s="719"/>
      <c r="AG49" s="719"/>
      <c r="AH49" s="719"/>
      <c r="AI49" s="719"/>
      <c r="AJ49" s="719"/>
      <c r="AK49" s="719"/>
    </row>
    <row r="50" spans="2:37" ht="27.75" customHeight="1">
      <c r="B50" s="483"/>
      <c r="C50" s="946" t="s">
        <v>257</v>
      </c>
      <c r="D50" s="947"/>
      <c r="E50" s="489">
        <v>27670</v>
      </c>
      <c r="F50" s="490">
        <v>25299</v>
      </c>
      <c r="G50" s="490">
        <v>52969</v>
      </c>
      <c r="H50" s="490">
        <v>28316</v>
      </c>
      <c r="I50" s="491">
        <v>81285</v>
      </c>
      <c r="J50" s="490">
        <v>36326</v>
      </c>
      <c r="K50" s="492">
        <v>64642</v>
      </c>
      <c r="L50" s="493">
        <v>117611</v>
      </c>
      <c r="M50" s="489">
        <v>44595</v>
      </c>
      <c r="N50" s="490">
        <v>33783</v>
      </c>
      <c r="O50" s="490">
        <v>78378</v>
      </c>
      <c r="P50" s="490">
        <v>21738</v>
      </c>
      <c r="Q50" s="491">
        <v>100116</v>
      </c>
      <c r="R50" s="490">
        <v>33828</v>
      </c>
      <c r="S50" s="492">
        <v>55566</v>
      </c>
      <c r="T50" s="493">
        <v>133944</v>
      </c>
      <c r="U50" s="719"/>
      <c r="V50" s="719"/>
      <c r="W50" s="719"/>
      <c r="X50" s="719"/>
      <c r="Y50" s="719"/>
      <c r="Z50" s="719"/>
      <c r="AA50" s="719"/>
      <c r="AB50" s="719"/>
      <c r="AC50" s="719"/>
      <c r="AD50" s="719"/>
      <c r="AE50" s="719"/>
      <c r="AF50" s="719"/>
      <c r="AG50" s="719"/>
      <c r="AH50" s="719"/>
      <c r="AI50" s="719"/>
      <c r="AJ50" s="719"/>
      <c r="AK50" s="719"/>
    </row>
    <row r="51" spans="2:37" ht="27.75" customHeight="1">
      <c r="B51" s="494"/>
      <c r="C51" s="953" t="s">
        <v>258</v>
      </c>
      <c r="D51" s="954"/>
      <c r="E51" s="495">
        <v>2730</v>
      </c>
      <c r="F51" s="496">
        <v>824</v>
      </c>
      <c r="G51" s="496">
        <v>3554</v>
      </c>
      <c r="H51" s="496">
        <v>2682</v>
      </c>
      <c r="I51" s="497">
        <v>6236</v>
      </c>
      <c r="J51" s="496">
        <v>2393</v>
      </c>
      <c r="K51" s="498">
        <v>5076</v>
      </c>
      <c r="L51" s="499">
        <v>8630</v>
      </c>
      <c r="M51" s="495">
        <v>1767</v>
      </c>
      <c r="N51" s="496">
        <v>6024</v>
      </c>
      <c r="O51" s="496">
        <v>7791</v>
      </c>
      <c r="P51" s="496">
        <v>3714</v>
      </c>
      <c r="Q51" s="497">
        <v>11506</v>
      </c>
      <c r="R51" s="496">
        <v>8204</v>
      </c>
      <c r="S51" s="498">
        <v>11919</v>
      </c>
      <c r="T51" s="499">
        <v>19710</v>
      </c>
      <c r="U51" s="719"/>
      <c r="V51" s="719"/>
      <c r="W51" s="719"/>
      <c r="X51" s="719"/>
      <c r="Y51" s="719"/>
      <c r="Z51" s="719"/>
      <c r="AA51" s="719"/>
      <c r="AB51" s="719"/>
      <c r="AC51" s="719"/>
      <c r="AD51" s="719"/>
      <c r="AE51" s="719"/>
      <c r="AF51" s="719"/>
      <c r="AG51" s="719"/>
      <c r="AH51" s="719"/>
      <c r="AI51" s="719"/>
      <c r="AJ51" s="719"/>
      <c r="AK51" s="719"/>
    </row>
    <row r="52" spans="2:37" ht="13.5">
      <c r="B52" s="500" t="s">
        <v>259</v>
      </c>
      <c r="C52" s="501"/>
      <c r="D52" s="502"/>
      <c r="E52" s="966">
        <v>67628</v>
      </c>
      <c r="F52" s="965">
        <v>75058</v>
      </c>
      <c r="G52" s="965">
        <v>142686</v>
      </c>
      <c r="H52" s="965">
        <v>79194</v>
      </c>
      <c r="I52" s="965">
        <v>221881</v>
      </c>
      <c r="J52" s="965">
        <v>98921</v>
      </c>
      <c r="K52" s="968">
        <v>178116</v>
      </c>
      <c r="L52" s="969">
        <v>320802</v>
      </c>
      <c r="M52" s="966">
        <v>71683</v>
      </c>
      <c r="N52" s="965">
        <v>83512</v>
      </c>
      <c r="O52" s="965">
        <v>155195</v>
      </c>
      <c r="P52" s="965">
        <v>94243</v>
      </c>
      <c r="Q52" s="955">
        <v>249439</v>
      </c>
      <c r="R52" s="955">
        <v>110066</v>
      </c>
      <c r="S52" s="968">
        <v>204310</v>
      </c>
      <c r="T52" s="969">
        <v>359505</v>
      </c>
      <c r="U52" s="714"/>
      <c r="V52" s="936"/>
      <c r="W52" s="936"/>
      <c r="X52" s="936"/>
      <c r="Y52" s="936"/>
      <c r="Z52" s="936"/>
      <c r="AA52" s="936"/>
      <c r="AB52" s="936"/>
      <c r="AC52" s="936"/>
      <c r="AD52" s="936"/>
      <c r="AE52" s="936"/>
      <c r="AF52" s="936"/>
      <c r="AG52" s="936"/>
      <c r="AH52" s="936"/>
      <c r="AI52" s="936"/>
      <c r="AJ52" s="936"/>
      <c r="AK52" s="936"/>
    </row>
    <row r="53" spans="2:37" ht="18" customHeight="1">
      <c r="B53" s="481" t="s">
        <v>260</v>
      </c>
      <c r="C53" s="482"/>
      <c r="D53" s="482"/>
      <c r="E53" s="964"/>
      <c r="F53" s="957"/>
      <c r="G53" s="957"/>
      <c r="H53" s="956"/>
      <c r="I53" s="956"/>
      <c r="J53" s="956"/>
      <c r="K53" s="962">
        <v>0</v>
      </c>
      <c r="L53" s="961"/>
      <c r="M53" s="964"/>
      <c r="N53" s="957"/>
      <c r="O53" s="957"/>
      <c r="P53" s="956"/>
      <c r="Q53" s="956"/>
      <c r="R53" s="956"/>
      <c r="S53" s="959">
        <v>0</v>
      </c>
      <c r="T53" s="961"/>
      <c r="U53" s="718"/>
      <c r="V53" s="937"/>
      <c r="W53" s="936"/>
      <c r="X53" s="936"/>
      <c r="Y53" s="937"/>
      <c r="Z53" s="937"/>
      <c r="AA53" s="937"/>
      <c r="AB53" s="937"/>
      <c r="AC53" s="937"/>
      <c r="AD53" s="937"/>
      <c r="AE53" s="936"/>
      <c r="AF53" s="936"/>
      <c r="AG53" s="937"/>
      <c r="AH53" s="937"/>
      <c r="AI53" s="937"/>
      <c r="AJ53" s="936"/>
      <c r="AK53" s="937"/>
    </row>
    <row r="54" spans="2:37" ht="27.75" customHeight="1">
      <c r="B54" s="483"/>
      <c r="C54" s="944" t="s">
        <v>255</v>
      </c>
      <c r="D54" s="945"/>
      <c r="E54" s="484">
        <v>24736</v>
      </c>
      <c r="F54" s="485">
        <v>27179</v>
      </c>
      <c r="G54" s="485">
        <v>51915</v>
      </c>
      <c r="H54" s="485">
        <v>28286</v>
      </c>
      <c r="I54" s="486">
        <v>80202</v>
      </c>
      <c r="J54" s="485">
        <v>34042</v>
      </c>
      <c r="K54" s="487">
        <v>62329</v>
      </c>
      <c r="L54" s="488">
        <v>114244</v>
      </c>
      <c r="M54" s="484">
        <v>27759</v>
      </c>
      <c r="N54" s="485">
        <v>31180</v>
      </c>
      <c r="O54" s="485">
        <v>58939</v>
      </c>
      <c r="P54" s="485">
        <v>30355</v>
      </c>
      <c r="Q54" s="486">
        <v>89294</v>
      </c>
      <c r="R54" s="485">
        <v>40415</v>
      </c>
      <c r="S54" s="487">
        <v>70771</v>
      </c>
      <c r="T54" s="488">
        <v>129710</v>
      </c>
      <c r="U54" s="719"/>
      <c r="V54" s="719"/>
      <c r="W54" s="719"/>
      <c r="X54" s="719"/>
      <c r="Y54" s="719"/>
      <c r="Z54" s="719"/>
      <c r="AA54" s="719"/>
      <c r="AB54" s="719"/>
      <c r="AC54" s="719"/>
      <c r="AD54" s="719"/>
      <c r="AE54" s="719"/>
      <c r="AF54" s="719"/>
      <c r="AG54" s="719"/>
      <c r="AH54" s="719"/>
      <c r="AI54" s="719"/>
      <c r="AJ54" s="719"/>
      <c r="AK54" s="719"/>
    </row>
    <row r="55" spans="2:37" ht="27.75" customHeight="1">
      <c r="B55" s="483"/>
      <c r="C55" s="946" t="s">
        <v>256</v>
      </c>
      <c r="D55" s="947"/>
      <c r="E55" s="489">
        <v>19531</v>
      </c>
      <c r="F55" s="490">
        <v>22453</v>
      </c>
      <c r="G55" s="490">
        <v>41984</v>
      </c>
      <c r="H55" s="490">
        <v>23058</v>
      </c>
      <c r="I55" s="491">
        <v>65042</v>
      </c>
      <c r="J55" s="490">
        <v>28909</v>
      </c>
      <c r="K55" s="492">
        <v>51967</v>
      </c>
      <c r="L55" s="493">
        <v>93951</v>
      </c>
      <c r="M55" s="489">
        <v>21039</v>
      </c>
      <c r="N55" s="490">
        <v>24415</v>
      </c>
      <c r="O55" s="490">
        <v>45454</v>
      </c>
      <c r="P55" s="490">
        <v>24343</v>
      </c>
      <c r="Q55" s="491">
        <v>69797</v>
      </c>
      <c r="R55" s="490">
        <v>27806</v>
      </c>
      <c r="S55" s="492">
        <v>52149</v>
      </c>
      <c r="T55" s="493">
        <v>97603</v>
      </c>
      <c r="U55" s="719"/>
      <c r="V55" s="719"/>
      <c r="W55" s="719"/>
      <c r="X55" s="719"/>
      <c r="Y55" s="719"/>
      <c r="Z55" s="719"/>
      <c r="AA55" s="719"/>
      <c r="AB55" s="719"/>
      <c r="AC55" s="719"/>
      <c r="AD55" s="719"/>
      <c r="AE55" s="719"/>
      <c r="AF55" s="719"/>
      <c r="AG55" s="719"/>
      <c r="AH55" s="719"/>
      <c r="AI55" s="719"/>
      <c r="AJ55" s="719"/>
      <c r="AK55" s="719"/>
    </row>
    <row r="56" spans="2:37" ht="27.75" customHeight="1">
      <c r="B56" s="483"/>
      <c r="C56" s="946" t="s">
        <v>257</v>
      </c>
      <c r="D56" s="947"/>
      <c r="E56" s="489">
        <v>21250</v>
      </c>
      <c r="F56" s="490">
        <v>23973</v>
      </c>
      <c r="G56" s="490">
        <v>45223</v>
      </c>
      <c r="H56" s="490">
        <v>25845</v>
      </c>
      <c r="I56" s="491">
        <v>71068</v>
      </c>
      <c r="J56" s="490">
        <v>33440</v>
      </c>
      <c r="K56" s="492">
        <v>59285</v>
      </c>
      <c r="L56" s="493">
        <v>104508</v>
      </c>
      <c r="M56" s="489">
        <v>20176</v>
      </c>
      <c r="N56" s="490">
        <v>26670</v>
      </c>
      <c r="O56" s="490">
        <v>46846</v>
      </c>
      <c r="P56" s="490">
        <v>37296</v>
      </c>
      <c r="Q56" s="491">
        <v>84142</v>
      </c>
      <c r="R56" s="490">
        <v>38505</v>
      </c>
      <c r="S56" s="492">
        <v>75801</v>
      </c>
      <c r="T56" s="493">
        <v>122647</v>
      </c>
      <c r="U56" s="719"/>
      <c r="V56" s="719"/>
      <c r="W56" s="719"/>
      <c r="X56" s="719"/>
      <c r="Y56" s="719"/>
      <c r="Z56" s="719"/>
      <c r="AA56" s="719"/>
      <c r="AB56" s="719"/>
      <c r="AC56" s="719"/>
      <c r="AD56" s="719"/>
      <c r="AE56" s="719"/>
      <c r="AF56" s="719"/>
      <c r="AG56" s="719"/>
      <c r="AH56" s="719"/>
      <c r="AI56" s="719"/>
      <c r="AJ56" s="719"/>
      <c r="AK56" s="719"/>
    </row>
    <row r="57" spans="2:37" ht="27.75" customHeight="1">
      <c r="B57" s="494"/>
      <c r="C57" s="953" t="s">
        <v>258</v>
      </c>
      <c r="D57" s="954"/>
      <c r="E57" s="495">
        <v>2110</v>
      </c>
      <c r="F57" s="496">
        <v>1452</v>
      </c>
      <c r="G57" s="496">
        <v>3563</v>
      </c>
      <c r="H57" s="496">
        <v>2005</v>
      </c>
      <c r="I57" s="497">
        <v>5569</v>
      </c>
      <c r="J57" s="496">
        <v>2529</v>
      </c>
      <c r="K57" s="498">
        <v>4536</v>
      </c>
      <c r="L57" s="499">
        <v>8099</v>
      </c>
      <c r="M57" s="495">
        <v>2709</v>
      </c>
      <c r="N57" s="496">
        <v>1247</v>
      </c>
      <c r="O57" s="496">
        <v>3956</v>
      </c>
      <c r="P57" s="496">
        <v>2248</v>
      </c>
      <c r="Q57" s="497">
        <v>6205</v>
      </c>
      <c r="R57" s="496">
        <v>3340</v>
      </c>
      <c r="S57" s="498">
        <v>5589</v>
      </c>
      <c r="T57" s="499">
        <v>9545</v>
      </c>
      <c r="U57" s="719"/>
      <c r="V57" s="719"/>
      <c r="W57" s="719"/>
      <c r="X57" s="719"/>
      <c r="Y57" s="719"/>
      <c r="Z57" s="719"/>
      <c r="AA57" s="719"/>
      <c r="AB57" s="719"/>
      <c r="AC57" s="719"/>
      <c r="AD57" s="719"/>
      <c r="AE57" s="719"/>
      <c r="AF57" s="719"/>
      <c r="AG57" s="719"/>
      <c r="AH57" s="719"/>
      <c r="AI57" s="719"/>
      <c r="AJ57" s="719"/>
      <c r="AK57" s="719"/>
    </row>
    <row r="58" spans="2:37" ht="13.5" customHeight="1">
      <c r="B58" s="500" t="s">
        <v>261</v>
      </c>
      <c r="C58" s="501"/>
      <c r="D58" s="501"/>
      <c r="E58" s="948">
        <v>0.17899999999999999</v>
      </c>
      <c r="F58" s="950">
        <v>0.183</v>
      </c>
      <c r="G58" s="950">
        <v>0.18099999999999999</v>
      </c>
      <c r="H58" s="950">
        <v>0.223</v>
      </c>
      <c r="I58" s="950">
        <v>0.19600000000000001</v>
      </c>
      <c r="J58" s="950">
        <v>0.23300000000000001</v>
      </c>
      <c r="K58" s="940">
        <v>0.22900000000000001</v>
      </c>
      <c r="L58" s="942">
        <v>0.20699999999999999</v>
      </c>
      <c r="M58" s="948">
        <v>0.17499999999999999</v>
      </c>
      <c r="N58" s="950">
        <v>0.19700000000000001</v>
      </c>
      <c r="O58" s="950">
        <v>0.187</v>
      </c>
      <c r="P58" s="950">
        <v>0.188</v>
      </c>
      <c r="Q58" s="950">
        <v>0.187</v>
      </c>
      <c r="R58" s="950">
        <v>0.223</v>
      </c>
      <c r="S58" s="940">
        <v>0.20699999999999999</v>
      </c>
      <c r="T58" s="942">
        <v>0.19800000000000001</v>
      </c>
      <c r="U58" s="720"/>
      <c r="V58" s="934"/>
      <c r="W58" s="934"/>
      <c r="X58" s="934"/>
      <c r="Y58" s="934"/>
      <c r="Z58" s="934"/>
      <c r="AA58" s="934"/>
      <c r="AB58" s="934"/>
      <c r="AC58" s="934"/>
      <c r="AD58" s="934"/>
      <c r="AE58" s="934"/>
      <c r="AF58" s="934"/>
      <c r="AG58" s="934"/>
      <c r="AH58" s="934"/>
      <c r="AI58" s="934"/>
      <c r="AJ58" s="934"/>
      <c r="AK58" s="934"/>
    </row>
    <row r="59" spans="2:37" ht="18" customHeight="1">
      <c r="B59" s="481" t="s">
        <v>262</v>
      </c>
      <c r="C59" s="501"/>
      <c r="D59" s="501"/>
      <c r="E59" s="949"/>
      <c r="F59" s="951"/>
      <c r="G59" s="951"/>
      <c r="H59" s="952"/>
      <c r="I59" s="952"/>
      <c r="J59" s="952"/>
      <c r="K59" s="941"/>
      <c r="L59" s="943"/>
      <c r="M59" s="949"/>
      <c r="N59" s="951"/>
      <c r="O59" s="951"/>
      <c r="P59" s="952"/>
      <c r="Q59" s="952"/>
      <c r="R59" s="952"/>
      <c r="S59" s="941"/>
      <c r="T59" s="943"/>
      <c r="U59" s="721"/>
      <c r="V59" s="935"/>
      <c r="W59" s="934"/>
      <c r="X59" s="934"/>
      <c r="Y59" s="935"/>
      <c r="Z59" s="935"/>
      <c r="AA59" s="935"/>
      <c r="AB59" s="935"/>
      <c r="AC59" s="935"/>
      <c r="AD59" s="935"/>
      <c r="AE59" s="934"/>
      <c r="AF59" s="934"/>
      <c r="AG59" s="935"/>
      <c r="AH59" s="935"/>
      <c r="AI59" s="935"/>
      <c r="AJ59" s="935"/>
      <c r="AK59" s="935"/>
    </row>
    <row r="60" spans="2:37" ht="27.75" customHeight="1">
      <c r="B60" s="483"/>
      <c r="C60" s="944" t="s">
        <v>255</v>
      </c>
      <c r="D60" s="945"/>
      <c r="E60" s="503">
        <v>0.21</v>
      </c>
      <c r="F60" s="504">
        <v>0.215</v>
      </c>
      <c r="G60" s="504">
        <v>0.21299999999999999</v>
      </c>
      <c r="H60" s="504">
        <v>0.20799999999999999</v>
      </c>
      <c r="I60" s="505">
        <v>0.21099999999999999</v>
      </c>
      <c r="J60" s="504">
        <v>0.22900000000000001</v>
      </c>
      <c r="K60" s="506">
        <v>0.21941632305989187</v>
      </c>
      <c r="L60" s="507">
        <v>0.216</v>
      </c>
      <c r="M60" s="503">
        <v>0.216</v>
      </c>
      <c r="N60" s="504">
        <v>0.224</v>
      </c>
      <c r="O60" s="504">
        <v>0.22</v>
      </c>
      <c r="P60" s="504">
        <v>0.219</v>
      </c>
      <c r="Q60" s="505">
        <v>0.219</v>
      </c>
      <c r="R60" s="504">
        <v>0.222</v>
      </c>
      <c r="S60" s="506">
        <v>0.221</v>
      </c>
      <c r="T60" s="507">
        <v>0.22</v>
      </c>
      <c r="U60" s="722"/>
      <c r="V60" s="722"/>
      <c r="W60" s="722"/>
      <c r="X60" s="722"/>
      <c r="Y60" s="722"/>
      <c r="Z60" s="722"/>
      <c r="AA60" s="722"/>
      <c r="AB60" s="722"/>
      <c r="AC60" s="722"/>
      <c r="AD60" s="722"/>
      <c r="AE60" s="722"/>
      <c r="AF60" s="722"/>
      <c r="AG60" s="722"/>
      <c r="AH60" s="722"/>
      <c r="AI60" s="722"/>
      <c r="AJ60" s="722"/>
      <c r="AK60" s="722"/>
    </row>
    <row r="61" spans="2:37" ht="30" customHeight="1">
      <c r="B61" s="483"/>
      <c r="C61" s="946" t="s">
        <v>256</v>
      </c>
      <c r="D61" s="947"/>
      <c r="E61" s="508">
        <v>0.20299999999999996</v>
      </c>
      <c r="F61" s="509">
        <v>0.22148487952612123</v>
      </c>
      <c r="G61" s="509">
        <v>0.21299999999999999</v>
      </c>
      <c r="H61" s="509">
        <v>0.2161072079104866</v>
      </c>
      <c r="I61" s="510">
        <v>0.214</v>
      </c>
      <c r="J61" s="509">
        <v>0.25334670863744857</v>
      </c>
      <c r="K61" s="511">
        <v>0.23682336867627532</v>
      </c>
      <c r="L61" s="512">
        <v>0.22600000000000001</v>
      </c>
      <c r="M61" s="508">
        <v>0.17799999999999999</v>
      </c>
      <c r="N61" s="509">
        <v>0.18988326848249026</v>
      </c>
      <c r="O61" s="509">
        <v>0.184</v>
      </c>
      <c r="P61" s="509">
        <v>0.19689438442262663</v>
      </c>
      <c r="Q61" s="510">
        <v>0.189</v>
      </c>
      <c r="R61" s="509">
        <v>0.23074156656836653</v>
      </c>
      <c r="S61" s="511">
        <v>0.21494180137682409</v>
      </c>
      <c r="T61" s="512">
        <v>0.20100000000000001</v>
      </c>
      <c r="U61" s="722"/>
      <c r="V61" s="722"/>
      <c r="W61" s="722"/>
      <c r="X61" s="722"/>
      <c r="Y61" s="722"/>
      <c r="Z61" s="722"/>
      <c r="AA61" s="722"/>
      <c r="AB61" s="722"/>
      <c r="AC61" s="722"/>
      <c r="AD61" s="722"/>
      <c r="AE61" s="722"/>
      <c r="AF61" s="722"/>
      <c r="AG61" s="722"/>
      <c r="AH61" s="722"/>
      <c r="AI61" s="722"/>
      <c r="AJ61" s="722"/>
      <c r="AK61" s="722"/>
    </row>
    <row r="62" spans="2:37" ht="33" customHeight="1">
      <c r="B62" s="494"/>
      <c r="C62" s="946" t="s">
        <v>311</v>
      </c>
      <c r="D62" s="947"/>
      <c r="E62" s="513">
        <v>0.13900000000000001</v>
      </c>
      <c r="F62" s="514">
        <v>0.12230425895799441</v>
      </c>
      <c r="G62" s="514">
        <v>0.13</v>
      </c>
      <c r="H62" s="514">
        <v>0.26291352292513059</v>
      </c>
      <c r="I62" s="515">
        <v>0.17799999999999999</v>
      </c>
      <c r="J62" s="514">
        <v>0.23893540669856458</v>
      </c>
      <c r="K62" s="516">
        <v>0.24938854684996203</v>
      </c>
      <c r="L62" s="517">
        <v>0.19800000000000001</v>
      </c>
      <c r="M62" s="513">
        <v>0.13400000000000001</v>
      </c>
      <c r="N62" s="514">
        <v>0.17851518560179977</v>
      </c>
      <c r="O62" s="514">
        <v>0.159</v>
      </c>
      <c r="P62" s="514">
        <v>0.16476297726297726</v>
      </c>
      <c r="Q62" s="515">
        <v>0.16200000000000001</v>
      </c>
      <c r="R62" s="514">
        <v>0.2332684067004285</v>
      </c>
      <c r="S62" s="516">
        <v>0.19956201105526311</v>
      </c>
      <c r="T62" s="517">
        <v>0.184</v>
      </c>
      <c r="U62" s="722"/>
      <c r="V62" s="722"/>
      <c r="W62" s="722"/>
      <c r="X62" s="722"/>
      <c r="Y62" s="722"/>
      <c r="Z62" s="722"/>
      <c r="AA62" s="722"/>
      <c r="AB62" s="722"/>
      <c r="AC62" s="722"/>
      <c r="AD62" s="722"/>
      <c r="AE62" s="722"/>
      <c r="AF62" s="722"/>
      <c r="AG62" s="722"/>
      <c r="AH62" s="722"/>
      <c r="AI62" s="722"/>
      <c r="AJ62" s="722"/>
      <c r="AK62" s="722"/>
    </row>
    <row r="63" spans="2:37" ht="13.5">
      <c r="B63" s="500" t="s">
        <v>263</v>
      </c>
      <c r="C63" s="502"/>
      <c r="D63" s="502"/>
      <c r="E63" s="963">
        <v>1499</v>
      </c>
      <c r="F63" s="955">
        <v>3144</v>
      </c>
      <c r="G63" s="955">
        <v>4643</v>
      </c>
      <c r="H63" s="955">
        <v>6530</v>
      </c>
      <c r="I63" s="955">
        <v>11174</v>
      </c>
      <c r="J63" s="955">
        <v>11577</v>
      </c>
      <c r="K63" s="958">
        <v>18108</v>
      </c>
      <c r="L63" s="960">
        <v>22751</v>
      </c>
      <c r="M63" s="963">
        <v>1118</v>
      </c>
      <c r="N63" s="955">
        <v>5106</v>
      </c>
      <c r="O63" s="955">
        <v>6224</v>
      </c>
      <c r="P63" s="955">
        <v>6225</v>
      </c>
      <c r="Q63" s="955">
        <v>12450</v>
      </c>
      <c r="R63" s="955">
        <v>12670</v>
      </c>
      <c r="S63" s="958">
        <v>18896</v>
      </c>
      <c r="T63" s="960">
        <v>25120</v>
      </c>
      <c r="U63" s="714"/>
      <c r="V63" s="936"/>
      <c r="W63" s="936"/>
      <c r="X63" s="936"/>
      <c r="Y63" s="936"/>
      <c r="Z63" s="936"/>
      <c r="AA63" s="936"/>
      <c r="AB63" s="936"/>
      <c r="AC63" s="936"/>
      <c r="AD63" s="936"/>
      <c r="AE63" s="936"/>
      <c r="AF63" s="936"/>
      <c r="AG63" s="936"/>
      <c r="AH63" s="936"/>
      <c r="AI63" s="936"/>
      <c r="AJ63" s="936"/>
      <c r="AK63" s="936"/>
    </row>
    <row r="64" spans="2:37" ht="18" customHeight="1">
      <c r="B64" s="481" t="s">
        <v>264</v>
      </c>
      <c r="C64" s="501"/>
      <c r="D64" s="501"/>
      <c r="E64" s="964"/>
      <c r="F64" s="957"/>
      <c r="G64" s="957"/>
      <c r="H64" s="956"/>
      <c r="I64" s="956"/>
      <c r="J64" s="956"/>
      <c r="K64" s="962">
        <v>0</v>
      </c>
      <c r="L64" s="961"/>
      <c r="M64" s="964"/>
      <c r="N64" s="957"/>
      <c r="O64" s="957"/>
      <c r="P64" s="956"/>
      <c r="Q64" s="956"/>
      <c r="R64" s="957"/>
      <c r="S64" s="959">
        <v>0</v>
      </c>
      <c r="T64" s="961"/>
      <c r="U64" s="718"/>
      <c r="V64" s="937"/>
      <c r="W64" s="936"/>
      <c r="X64" s="936"/>
      <c r="Y64" s="937"/>
      <c r="Z64" s="937"/>
      <c r="AA64" s="937"/>
      <c r="AB64" s="937"/>
      <c r="AC64" s="937"/>
      <c r="AD64" s="937"/>
      <c r="AE64" s="936"/>
      <c r="AF64" s="936"/>
      <c r="AG64" s="937"/>
      <c r="AH64" s="937"/>
      <c r="AI64" s="936"/>
      <c r="AJ64" s="936"/>
      <c r="AK64" s="937"/>
    </row>
    <row r="65" spans="1:54" ht="27.75" customHeight="1">
      <c r="B65" s="483"/>
      <c r="C65" s="944" t="s">
        <v>255</v>
      </c>
      <c r="D65" s="945"/>
      <c r="E65" s="484">
        <v>2282</v>
      </c>
      <c r="F65" s="485">
        <v>2981</v>
      </c>
      <c r="G65" s="485">
        <v>5263</v>
      </c>
      <c r="H65" s="485">
        <v>2929</v>
      </c>
      <c r="I65" s="486">
        <v>8192</v>
      </c>
      <c r="J65" s="485">
        <v>5017</v>
      </c>
      <c r="K65" s="487">
        <v>7947</v>
      </c>
      <c r="L65" s="488">
        <v>13210</v>
      </c>
      <c r="M65" s="484">
        <v>2694</v>
      </c>
      <c r="N65" s="485">
        <v>3817</v>
      </c>
      <c r="O65" s="485">
        <v>6511</v>
      </c>
      <c r="P65" s="485">
        <v>3460</v>
      </c>
      <c r="Q65" s="486">
        <v>9971</v>
      </c>
      <c r="R65" s="485">
        <v>5697</v>
      </c>
      <c r="S65" s="487">
        <v>9158</v>
      </c>
      <c r="T65" s="488">
        <v>15669</v>
      </c>
      <c r="U65" s="719"/>
      <c r="V65" s="719"/>
      <c r="W65" s="719"/>
      <c r="X65" s="719"/>
      <c r="Y65" s="719"/>
      <c r="Z65" s="719"/>
      <c r="AA65" s="719"/>
      <c r="AB65" s="719"/>
      <c r="AC65" s="719"/>
      <c r="AD65" s="719"/>
      <c r="AE65" s="719"/>
      <c r="AF65" s="719"/>
      <c r="AG65" s="719"/>
      <c r="AH65" s="719"/>
      <c r="AI65" s="719"/>
      <c r="AJ65" s="719"/>
      <c r="AK65" s="719"/>
    </row>
    <row r="66" spans="1:54" ht="27.75" customHeight="1">
      <c r="B66" s="483"/>
      <c r="C66" s="946" t="s">
        <v>256</v>
      </c>
      <c r="D66" s="947"/>
      <c r="E66" s="489">
        <v>1309</v>
      </c>
      <c r="F66" s="490">
        <v>2515</v>
      </c>
      <c r="G66" s="490">
        <v>3824</v>
      </c>
      <c r="H66" s="490">
        <v>2401</v>
      </c>
      <c r="I66" s="491">
        <v>6225</v>
      </c>
      <c r="J66" s="490">
        <v>4876</v>
      </c>
      <c r="K66" s="492">
        <v>7277</v>
      </c>
      <c r="L66" s="493">
        <v>11101</v>
      </c>
      <c r="M66" s="489">
        <v>1440</v>
      </c>
      <c r="N66" s="490">
        <v>2464</v>
      </c>
      <c r="O66" s="490">
        <v>3904</v>
      </c>
      <c r="P66" s="490">
        <v>2439</v>
      </c>
      <c r="Q66" s="491">
        <v>6343</v>
      </c>
      <c r="R66" s="490">
        <v>4189</v>
      </c>
      <c r="S66" s="492">
        <v>6628</v>
      </c>
      <c r="T66" s="493">
        <v>10532</v>
      </c>
      <c r="U66" s="719"/>
      <c r="V66" s="719"/>
      <c r="W66" s="719"/>
      <c r="X66" s="719"/>
      <c r="Y66" s="719"/>
      <c r="Z66" s="719"/>
      <c r="AA66" s="719"/>
      <c r="AB66" s="719"/>
      <c r="AC66" s="719"/>
      <c r="AD66" s="719"/>
      <c r="AE66" s="719"/>
      <c r="AF66" s="719"/>
      <c r="AG66" s="719"/>
      <c r="AH66" s="719"/>
      <c r="AI66" s="719"/>
      <c r="AJ66" s="719"/>
      <c r="AK66" s="719"/>
    </row>
    <row r="67" spans="1:54" ht="27.75" customHeight="1">
      <c r="B67" s="483"/>
      <c r="C67" s="946" t="s">
        <v>257</v>
      </c>
      <c r="D67" s="947"/>
      <c r="E67" s="489">
        <v>116</v>
      </c>
      <c r="F67" s="490">
        <v>208</v>
      </c>
      <c r="G67" s="490">
        <v>324</v>
      </c>
      <c r="H67" s="490">
        <v>3902</v>
      </c>
      <c r="I67" s="491">
        <v>4226</v>
      </c>
      <c r="J67" s="490">
        <v>5114</v>
      </c>
      <c r="K67" s="492">
        <v>9016</v>
      </c>
      <c r="L67" s="493">
        <v>9340</v>
      </c>
      <c r="M67" s="489">
        <v>-83</v>
      </c>
      <c r="N67" s="490">
        <v>2084</v>
      </c>
      <c r="O67" s="490">
        <v>2001</v>
      </c>
      <c r="P67" s="490">
        <v>3378</v>
      </c>
      <c r="Q67" s="491">
        <v>5379</v>
      </c>
      <c r="R67" s="490">
        <v>6085</v>
      </c>
      <c r="S67" s="492">
        <v>9463</v>
      </c>
      <c r="T67" s="493">
        <v>11464</v>
      </c>
      <c r="U67" s="719"/>
      <c r="V67" s="719"/>
      <c r="W67" s="719"/>
      <c r="X67" s="719"/>
      <c r="Y67" s="719"/>
      <c r="Z67" s="719"/>
      <c r="AA67" s="719"/>
      <c r="AB67" s="719"/>
      <c r="AC67" s="719"/>
      <c r="AD67" s="719"/>
      <c r="AE67" s="719"/>
      <c r="AF67" s="719"/>
      <c r="AG67" s="719"/>
      <c r="AH67" s="719"/>
      <c r="AI67" s="719"/>
      <c r="AJ67" s="719"/>
      <c r="AK67" s="719"/>
    </row>
    <row r="68" spans="1:54" ht="27.75" customHeight="1">
      <c r="B68" s="483"/>
      <c r="C68" s="946" t="s">
        <v>258</v>
      </c>
      <c r="D68" s="947"/>
      <c r="E68" s="489">
        <v>47</v>
      </c>
      <c r="F68" s="490">
        <v>35</v>
      </c>
      <c r="G68" s="490">
        <v>83</v>
      </c>
      <c r="H68" s="490">
        <v>74</v>
      </c>
      <c r="I68" s="491">
        <v>157</v>
      </c>
      <c r="J68" s="490">
        <v>144</v>
      </c>
      <c r="K68" s="492">
        <v>219</v>
      </c>
      <c r="L68" s="493">
        <v>302</v>
      </c>
      <c r="M68" s="489">
        <v>37</v>
      </c>
      <c r="N68" s="490">
        <v>20</v>
      </c>
      <c r="O68" s="490">
        <v>57</v>
      </c>
      <c r="P68" s="490">
        <v>24</v>
      </c>
      <c r="Q68" s="491">
        <v>82</v>
      </c>
      <c r="R68" s="490">
        <v>167</v>
      </c>
      <c r="S68" s="492">
        <v>192</v>
      </c>
      <c r="T68" s="493">
        <v>249</v>
      </c>
      <c r="U68" s="719"/>
      <c r="V68" s="719"/>
      <c r="W68" s="719"/>
      <c r="X68" s="719"/>
      <c r="Y68" s="719"/>
      <c r="Z68" s="719"/>
      <c r="AA68" s="719"/>
      <c r="AB68" s="719"/>
      <c r="AC68" s="719"/>
      <c r="AD68" s="719"/>
      <c r="AE68" s="719"/>
      <c r="AF68" s="719"/>
      <c r="AG68" s="719"/>
      <c r="AH68" s="719"/>
      <c r="AI68" s="719"/>
      <c r="AJ68" s="719"/>
      <c r="AK68" s="719"/>
    </row>
    <row r="69" spans="1:54" ht="27.75" customHeight="1">
      <c r="B69" s="494"/>
      <c r="C69" s="953" t="s">
        <v>265</v>
      </c>
      <c r="D69" s="954"/>
      <c r="E69" s="495">
        <v>-2256</v>
      </c>
      <c r="F69" s="496">
        <v>-2595</v>
      </c>
      <c r="G69" s="496">
        <v>-4851</v>
      </c>
      <c r="H69" s="496">
        <v>-2776</v>
      </c>
      <c r="I69" s="497">
        <v>-7627</v>
      </c>
      <c r="J69" s="496">
        <v>-3575</v>
      </c>
      <c r="K69" s="498">
        <v>-6351</v>
      </c>
      <c r="L69" s="499">
        <v>-11202</v>
      </c>
      <c r="M69" s="495">
        <v>-2969</v>
      </c>
      <c r="N69" s="496">
        <v>-3280</v>
      </c>
      <c r="O69" s="496">
        <v>-6249</v>
      </c>
      <c r="P69" s="496">
        <v>-3075</v>
      </c>
      <c r="Q69" s="497">
        <v>-9324</v>
      </c>
      <c r="R69" s="496">
        <v>-3471</v>
      </c>
      <c r="S69" s="498">
        <v>-6546</v>
      </c>
      <c r="T69" s="499">
        <v>-12795</v>
      </c>
      <c r="U69" s="719"/>
      <c r="V69" s="719"/>
      <c r="W69" s="719"/>
      <c r="X69" s="719"/>
      <c r="Y69" s="719"/>
      <c r="Z69" s="719"/>
      <c r="AA69" s="719"/>
      <c r="AB69" s="719"/>
      <c r="AC69" s="719"/>
      <c r="AD69" s="719"/>
      <c r="AE69" s="719"/>
      <c r="AF69" s="719"/>
      <c r="AG69" s="719"/>
      <c r="AH69" s="719"/>
      <c r="AI69" s="719"/>
      <c r="AJ69" s="719"/>
      <c r="AK69" s="719"/>
    </row>
    <row r="70" spans="1:54" ht="13.5">
      <c r="B70" s="500" t="s">
        <v>266</v>
      </c>
      <c r="C70" s="501"/>
      <c r="D70" s="501"/>
      <c r="E70" s="948">
        <v>2.1999999999999999E-2</v>
      </c>
      <c r="F70" s="950">
        <v>4.2000000000000003E-2</v>
      </c>
      <c r="G70" s="950">
        <v>3.3000000000000002E-2</v>
      </c>
      <c r="H70" s="950">
        <v>8.2000000000000003E-2</v>
      </c>
      <c r="I70" s="950">
        <v>0.05</v>
      </c>
      <c r="J70" s="950">
        <v>0.11700000000000001</v>
      </c>
      <c r="K70" s="940">
        <v>0.10166408408003773</v>
      </c>
      <c r="L70" s="942">
        <v>7.0999999999999994E-2</v>
      </c>
      <c r="M70" s="948">
        <v>1.6E-2</v>
      </c>
      <c r="N70" s="950">
        <v>6.0999999999999999E-2</v>
      </c>
      <c r="O70" s="950">
        <v>0.04</v>
      </c>
      <c r="P70" s="950">
        <v>6.6000000000000003E-2</v>
      </c>
      <c r="Q70" s="950">
        <v>0.05</v>
      </c>
      <c r="R70" s="950">
        <v>0.115</v>
      </c>
      <c r="S70" s="940">
        <v>9.2486907150898148E-2</v>
      </c>
      <c r="T70" s="942">
        <v>7.0000000000000007E-2</v>
      </c>
      <c r="U70" s="720"/>
      <c r="V70" s="934"/>
      <c r="W70" s="934"/>
      <c r="X70" s="934"/>
      <c r="Y70" s="934"/>
      <c r="Z70" s="934"/>
      <c r="AA70" s="934"/>
      <c r="AB70" s="934"/>
      <c r="AC70" s="934"/>
      <c r="AD70" s="934"/>
      <c r="AE70" s="934"/>
      <c r="AF70" s="934"/>
      <c r="AG70" s="934"/>
      <c r="AH70" s="934"/>
      <c r="AI70" s="934"/>
      <c r="AJ70" s="934"/>
      <c r="AK70" s="934"/>
    </row>
    <row r="71" spans="1:54" ht="18" customHeight="1">
      <c r="B71" s="481" t="s">
        <v>267</v>
      </c>
      <c r="C71" s="501"/>
      <c r="D71" s="501"/>
      <c r="E71" s="949"/>
      <c r="F71" s="951"/>
      <c r="G71" s="951"/>
      <c r="H71" s="952"/>
      <c r="I71" s="952"/>
      <c r="J71" s="952"/>
      <c r="K71" s="941"/>
      <c r="L71" s="943"/>
      <c r="M71" s="949"/>
      <c r="N71" s="951"/>
      <c r="O71" s="951"/>
      <c r="P71" s="952"/>
      <c r="Q71" s="952"/>
      <c r="R71" s="952"/>
      <c r="S71" s="941"/>
      <c r="T71" s="943"/>
      <c r="U71" s="721"/>
      <c r="V71" s="935"/>
      <c r="W71" s="934"/>
      <c r="X71" s="934"/>
      <c r="Y71" s="935"/>
      <c r="Z71" s="935"/>
      <c r="AA71" s="935"/>
      <c r="AB71" s="935"/>
      <c r="AC71" s="935"/>
      <c r="AD71" s="935"/>
      <c r="AE71" s="934"/>
      <c r="AF71" s="934"/>
      <c r="AG71" s="935"/>
      <c r="AH71" s="935"/>
      <c r="AI71" s="935"/>
      <c r="AJ71" s="935"/>
      <c r="AK71" s="935"/>
    </row>
    <row r="72" spans="1:54" ht="27.75" customHeight="1">
      <c r="B72" s="483"/>
      <c r="C72" s="944" t="s">
        <v>255</v>
      </c>
      <c r="D72" s="945"/>
      <c r="E72" s="503">
        <v>9.1999999999999998E-2</v>
      </c>
      <c r="F72" s="504">
        <v>0.11</v>
      </c>
      <c r="G72" s="504">
        <v>0.10100000000000001</v>
      </c>
      <c r="H72" s="504">
        <v>0.104</v>
      </c>
      <c r="I72" s="505">
        <v>0.10199999999999999</v>
      </c>
      <c r="J72" s="504">
        <v>0.14699999999999999</v>
      </c>
      <c r="K72" s="506">
        <v>0.11899999999999999</v>
      </c>
      <c r="L72" s="507">
        <v>0.11600000000000001</v>
      </c>
      <c r="M72" s="503">
        <v>9.7000000000000003E-2</v>
      </c>
      <c r="N72" s="504">
        <v>0.122</v>
      </c>
      <c r="O72" s="504">
        <v>0.11</v>
      </c>
      <c r="P72" s="504">
        <v>0.114</v>
      </c>
      <c r="Q72" s="505">
        <v>0.112</v>
      </c>
      <c r="R72" s="504">
        <v>0.14099999999999999</v>
      </c>
      <c r="S72" s="506">
        <v>0.12940328665696402</v>
      </c>
      <c r="T72" s="507">
        <v>0.121</v>
      </c>
      <c r="U72" s="722"/>
      <c r="V72" s="722"/>
      <c r="W72" s="722"/>
      <c r="X72" s="722"/>
      <c r="Y72" s="722"/>
      <c r="Z72" s="722"/>
      <c r="AA72" s="722"/>
      <c r="AB72" s="722"/>
      <c r="AC72" s="722"/>
      <c r="AD72" s="722"/>
      <c r="AE72" s="722"/>
      <c r="AF72" s="722"/>
      <c r="AG72" s="722"/>
      <c r="AH72" s="722"/>
      <c r="AI72" s="722"/>
      <c r="AJ72" s="722"/>
      <c r="AK72" s="722"/>
      <c r="AL72" s="630"/>
      <c r="AM72" s="630"/>
      <c r="AN72" s="630"/>
      <c r="AO72" s="630"/>
      <c r="AP72" s="630"/>
      <c r="AQ72" s="630"/>
      <c r="AR72" s="630"/>
      <c r="AS72" s="630"/>
      <c r="AT72" s="630"/>
      <c r="AU72" s="630"/>
      <c r="AV72" s="630"/>
      <c r="AW72" s="630"/>
      <c r="AX72" s="630"/>
      <c r="AY72" s="630"/>
      <c r="AZ72" s="630"/>
      <c r="BA72" s="630"/>
      <c r="BB72" s="630"/>
    </row>
    <row r="73" spans="1:54" ht="27.75" customHeight="1">
      <c r="B73" s="483"/>
      <c r="C73" s="946" t="s">
        <v>256</v>
      </c>
      <c r="D73" s="947"/>
      <c r="E73" s="508">
        <v>6.7000000000000004E-2</v>
      </c>
      <c r="F73" s="509">
        <v>0.11201175789426802</v>
      </c>
      <c r="G73" s="509">
        <v>9.0999999999999998E-2</v>
      </c>
      <c r="H73" s="509">
        <v>0.10412871888281724</v>
      </c>
      <c r="I73" s="510">
        <v>9.6000000000000002E-2</v>
      </c>
      <c r="J73" s="509">
        <v>0.16866719706665745</v>
      </c>
      <c r="K73" s="511">
        <v>0.14003117362941866</v>
      </c>
      <c r="L73" s="512">
        <v>0.11799999999999999</v>
      </c>
      <c r="M73" s="508">
        <v>6.8000000000000005E-2</v>
      </c>
      <c r="N73" s="509">
        <v>0.1009215646119189</v>
      </c>
      <c r="O73" s="509">
        <v>8.5999999999999993E-2</v>
      </c>
      <c r="P73" s="509">
        <v>0.1001930739843076</v>
      </c>
      <c r="Q73" s="510">
        <v>9.0999999999999998E-2</v>
      </c>
      <c r="R73" s="509">
        <v>0.15065093864633533</v>
      </c>
      <c r="S73" s="511">
        <v>0.12709735565399144</v>
      </c>
      <c r="T73" s="512">
        <v>0.108</v>
      </c>
      <c r="U73" s="722"/>
      <c r="V73" s="722"/>
      <c r="W73" s="722"/>
      <c r="X73" s="722"/>
      <c r="Y73" s="722"/>
      <c r="Z73" s="722"/>
      <c r="AA73" s="722"/>
      <c r="AB73" s="722"/>
      <c r="AC73" s="722"/>
      <c r="AD73" s="722"/>
      <c r="AE73" s="722"/>
      <c r="AF73" s="722"/>
      <c r="AG73" s="722"/>
      <c r="AH73" s="722"/>
      <c r="AI73" s="722"/>
      <c r="AJ73" s="722"/>
      <c r="AK73" s="722"/>
      <c r="AL73" s="630"/>
      <c r="AM73" s="630"/>
      <c r="AN73" s="630"/>
      <c r="AO73" s="630"/>
      <c r="AP73" s="630"/>
      <c r="AQ73" s="630"/>
      <c r="AR73" s="630"/>
      <c r="AS73" s="630"/>
      <c r="AT73" s="630"/>
      <c r="AU73" s="630"/>
      <c r="AV73" s="630"/>
      <c r="AW73" s="630"/>
      <c r="AX73" s="630"/>
      <c r="AY73" s="630"/>
      <c r="AZ73" s="630"/>
      <c r="BA73" s="630"/>
      <c r="BB73" s="630"/>
    </row>
    <row r="74" spans="1:54" ht="27.75" customHeight="1" thickBot="1">
      <c r="B74" s="518"/>
      <c r="C74" s="938" t="s">
        <v>257</v>
      </c>
      <c r="D74" s="939"/>
      <c r="E74" s="519">
        <v>5.0000000000000001E-3</v>
      </c>
      <c r="F74" s="520">
        <v>8.6764276477704089E-3</v>
      </c>
      <c r="G74" s="520">
        <v>7.0000000000000001E-3</v>
      </c>
      <c r="H74" s="520">
        <v>0.15097697813890501</v>
      </c>
      <c r="I74" s="521">
        <v>5.8999999999999997E-2</v>
      </c>
      <c r="J74" s="520">
        <v>0.15293062200956939</v>
      </c>
      <c r="K74" s="522">
        <v>0.15207894071012903</v>
      </c>
      <c r="L74" s="523">
        <v>8.8999999999999996E-2</v>
      </c>
      <c r="M74" s="519" t="s">
        <v>357</v>
      </c>
      <c r="N74" s="520">
        <v>7.8140232470941137E-2</v>
      </c>
      <c r="O74" s="520">
        <v>4.2999999999999997E-2</v>
      </c>
      <c r="P74" s="520">
        <v>9.0572715572715568E-2</v>
      </c>
      <c r="Q74" s="521">
        <v>6.4000000000000001E-2</v>
      </c>
      <c r="R74" s="520">
        <v>0.15803142449032592</v>
      </c>
      <c r="S74" s="522">
        <v>0.12484004168810438</v>
      </c>
      <c r="T74" s="523">
        <v>9.2999999999999999E-2</v>
      </c>
      <c r="U74" s="722"/>
      <c r="V74" s="722"/>
      <c r="W74" s="722"/>
      <c r="X74" s="722"/>
      <c r="Y74" s="722"/>
      <c r="Z74" s="722"/>
      <c r="AA74" s="722"/>
      <c r="AB74" s="722"/>
      <c r="AC74" s="722"/>
      <c r="AD74" s="722"/>
      <c r="AE74" s="722"/>
      <c r="AF74" s="722"/>
      <c r="AG74" s="722"/>
      <c r="AH74" s="722"/>
      <c r="AI74" s="722"/>
      <c r="AJ74" s="722"/>
      <c r="AK74" s="722"/>
      <c r="AL74" s="630"/>
      <c r="AM74" s="630"/>
      <c r="AN74" s="630"/>
      <c r="AO74" s="630"/>
      <c r="AP74" s="630"/>
      <c r="AQ74" s="630"/>
      <c r="AR74" s="630"/>
      <c r="AS74" s="630"/>
      <c r="AT74" s="630"/>
      <c r="AU74" s="630"/>
      <c r="AV74" s="630"/>
      <c r="AW74" s="630"/>
      <c r="AX74" s="630"/>
      <c r="AY74" s="630"/>
      <c r="AZ74" s="630"/>
      <c r="BA74" s="630"/>
      <c r="BB74" s="630"/>
    </row>
    <row r="75" spans="1:54" ht="11.25" customHeight="1">
      <c r="B75" s="445"/>
      <c r="C75" s="446"/>
      <c r="D75" s="447"/>
      <c r="E75" s="448"/>
      <c r="F75" s="448"/>
      <c r="G75" s="448"/>
      <c r="H75" s="448"/>
      <c r="I75" s="448"/>
      <c r="J75" s="448"/>
      <c r="K75" s="448"/>
      <c r="L75" s="448"/>
      <c r="M75" s="448"/>
      <c r="N75" s="448"/>
      <c r="O75" s="448"/>
      <c r="P75" s="448"/>
      <c r="Q75" s="448"/>
      <c r="R75" s="448"/>
      <c r="S75" s="448"/>
      <c r="T75" s="448"/>
      <c r="U75" s="448"/>
      <c r="V75" s="647"/>
      <c r="W75" s="648"/>
    </row>
    <row r="76" spans="1:54" ht="15" customHeight="1">
      <c r="B76" s="449" t="s">
        <v>250</v>
      </c>
      <c r="C76" s="446"/>
      <c r="D76" s="447"/>
      <c r="E76" s="448"/>
      <c r="F76" s="448"/>
      <c r="G76" s="448"/>
      <c r="H76" s="448"/>
      <c r="I76" s="448"/>
      <c r="J76" s="448"/>
      <c r="K76" s="448"/>
      <c r="L76" s="448"/>
      <c r="M76" s="448"/>
      <c r="N76" s="448"/>
      <c r="O76" s="448"/>
      <c r="P76" s="448"/>
      <c r="Q76" s="448"/>
      <c r="R76" s="448"/>
      <c r="S76" s="448"/>
      <c r="T76" s="448"/>
      <c r="U76" s="448"/>
      <c r="V76" s="647"/>
      <c r="W76" s="648"/>
    </row>
    <row r="77" spans="1:54" ht="15" customHeight="1">
      <c r="B77" s="450" t="s">
        <v>2</v>
      </c>
      <c r="C77" s="446"/>
      <c r="D77" s="447"/>
      <c r="E77" s="448"/>
      <c r="F77" s="448"/>
      <c r="G77" s="448"/>
      <c r="H77" s="448"/>
      <c r="I77" s="448"/>
      <c r="J77" s="448"/>
      <c r="K77" s="448"/>
      <c r="L77" s="448"/>
      <c r="M77" s="448"/>
      <c r="N77" s="448"/>
      <c r="O77" s="448"/>
      <c r="P77" s="448"/>
      <c r="Q77" s="448"/>
      <c r="R77" s="448"/>
      <c r="S77" s="448"/>
      <c r="T77" s="448"/>
      <c r="U77" s="448"/>
      <c r="V77" s="647"/>
      <c r="W77" s="648"/>
    </row>
    <row r="80" spans="1:54" ht="27.75" customHeight="1">
      <c r="A80" s="735"/>
      <c r="B80" s="738"/>
      <c r="C80" s="933"/>
      <c r="D80" s="933"/>
      <c r="E80" s="710"/>
      <c r="F80" s="710"/>
      <c r="G80" s="710"/>
      <c r="H80" s="710"/>
      <c r="I80" s="710"/>
      <c r="J80" s="710"/>
      <c r="K80" s="710"/>
      <c r="L80" s="710"/>
      <c r="M80" s="710"/>
      <c r="N80" s="710"/>
      <c r="O80" s="710"/>
      <c r="P80" s="710"/>
      <c r="Q80" s="710"/>
      <c r="R80" s="710"/>
      <c r="S80" s="710"/>
      <c r="T80" s="710"/>
      <c r="U80" s="719"/>
      <c r="V80" s="719"/>
      <c r="W80" s="719"/>
      <c r="X80" s="719"/>
      <c r="Y80" s="719"/>
      <c r="Z80" s="719"/>
      <c r="AA80" s="719"/>
      <c r="AB80" s="719"/>
      <c r="AC80" s="719"/>
      <c r="AD80" s="719"/>
      <c r="AE80" s="719"/>
      <c r="AF80" s="719"/>
      <c r="AG80" s="719"/>
      <c r="AH80" s="719"/>
      <c r="AI80" s="719"/>
      <c r="AJ80" s="719"/>
      <c r="AK80" s="719"/>
    </row>
    <row r="81" spans="1:54" ht="27.75" customHeight="1">
      <c r="A81" s="735"/>
      <c r="B81" s="738"/>
      <c r="C81" s="933"/>
      <c r="D81" s="933"/>
      <c r="E81" s="710"/>
      <c r="F81" s="710"/>
      <c r="G81" s="710"/>
      <c r="H81" s="710"/>
      <c r="I81" s="710"/>
      <c r="J81" s="710"/>
      <c r="K81" s="710"/>
      <c r="L81" s="710"/>
      <c r="M81" s="710"/>
      <c r="N81" s="710"/>
      <c r="O81" s="710"/>
      <c r="P81" s="710"/>
      <c r="Q81" s="710"/>
      <c r="R81" s="710"/>
      <c r="S81" s="710"/>
      <c r="T81" s="710"/>
      <c r="U81" s="719"/>
      <c r="V81" s="719"/>
      <c r="W81" s="719"/>
      <c r="X81" s="719"/>
      <c r="Y81" s="719"/>
      <c r="Z81" s="719"/>
      <c r="AA81" s="719"/>
      <c r="AB81" s="719"/>
      <c r="AC81" s="719"/>
      <c r="AD81" s="719"/>
      <c r="AE81" s="719"/>
      <c r="AF81" s="719"/>
      <c r="AG81" s="719"/>
      <c r="AH81" s="719"/>
      <c r="AI81" s="719"/>
      <c r="AJ81" s="719"/>
      <c r="AK81" s="719"/>
    </row>
    <row r="82" spans="1:54" ht="15" customHeight="1">
      <c r="A82" s="735"/>
      <c r="B82" s="445"/>
      <c r="C82" s="446"/>
      <c r="D82" s="447"/>
      <c r="E82" s="448"/>
      <c r="F82" s="740"/>
      <c r="G82" s="448"/>
      <c r="H82" s="448"/>
      <c r="I82" s="448"/>
      <c r="J82" s="448"/>
      <c r="K82" s="448"/>
      <c r="L82" s="448"/>
      <c r="M82" s="448"/>
      <c r="N82" s="448"/>
      <c r="O82" s="448"/>
      <c r="P82" s="448"/>
      <c r="Q82" s="448"/>
      <c r="R82" s="448"/>
      <c r="S82" s="448"/>
      <c r="T82" s="448"/>
      <c r="U82" s="448"/>
      <c r="V82" s="647"/>
      <c r="W82" s="648"/>
    </row>
    <row r="83" spans="1:54" s="135" customFormat="1" ht="15" customHeight="1">
      <c r="E83" s="136"/>
      <c r="F83" s="136"/>
      <c r="G83" s="136"/>
      <c r="H83" s="136"/>
      <c r="I83" s="136"/>
      <c r="J83" s="136"/>
      <c r="K83" s="136"/>
      <c r="L83" s="136"/>
      <c r="M83" s="136"/>
      <c r="N83" s="136"/>
      <c r="O83" s="136"/>
      <c r="P83" s="136"/>
      <c r="Q83" s="136"/>
      <c r="R83" s="136"/>
      <c r="S83" s="136"/>
      <c r="T83" s="136"/>
      <c r="U83" s="723"/>
      <c r="V83" s="732"/>
      <c r="W83" s="734"/>
      <c r="X83" s="734"/>
      <c r="Y83" s="739"/>
      <c r="Z83" s="739"/>
      <c r="AA83" s="739"/>
      <c r="AB83" s="739"/>
      <c r="AC83" s="739"/>
      <c r="AD83" s="739"/>
      <c r="AE83" s="739"/>
      <c r="AF83" s="739"/>
      <c r="AG83" s="739"/>
      <c r="AH83" s="739"/>
      <c r="AI83" s="739"/>
      <c r="AJ83" s="739"/>
      <c r="AK83" s="739"/>
      <c r="AL83" s="739"/>
      <c r="AM83" s="739"/>
      <c r="AN83" s="739"/>
      <c r="AO83" s="739"/>
      <c r="AP83" s="739"/>
      <c r="AQ83" s="739"/>
      <c r="AR83" s="739"/>
      <c r="AS83" s="739"/>
      <c r="AT83" s="739"/>
      <c r="AU83" s="739"/>
      <c r="AV83" s="739"/>
      <c r="AW83" s="739"/>
      <c r="AX83" s="739"/>
      <c r="AY83" s="739"/>
      <c r="AZ83" s="739"/>
      <c r="BA83" s="11"/>
      <c r="BB83" s="11"/>
    </row>
  </sheetData>
  <mergeCells count="338">
    <mergeCell ref="B1:D1"/>
    <mergeCell ref="B2:D2"/>
    <mergeCell ref="B4:L4"/>
    <mergeCell ref="B7:C7"/>
    <mergeCell ref="E7:K7"/>
    <mergeCell ref="L7:L9"/>
    <mergeCell ref="M7:S7"/>
    <mergeCell ref="T7:T9"/>
    <mergeCell ref="C8:D9"/>
    <mergeCell ref="E8:E9"/>
    <mergeCell ref="F8:F9"/>
    <mergeCell ref="G8:G9"/>
    <mergeCell ref="H8:H9"/>
    <mergeCell ref="I8:I9"/>
    <mergeCell ref="J8:J9"/>
    <mergeCell ref="K8:K9"/>
    <mergeCell ref="S8:S9"/>
    <mergeCell ref="M8:M9"/>
    <mergeCell ref="N8:N9"/>
    <mergeCell ref="O8:O9"/>
    <mergeCell ref="P8:P9"/>
    <mergeCell ref="Q8:Q9"/>
    <mergeCell ref="R8:R9"/>
    <mergeCell ref="X10:X11"/>
    <mergeCell ref="C12:D12"/>
    <mergeCell ref="C13:D13"/>
    <mergeCell ref="N10:N11"/>
    <mergeCell ref="O10:O11"/>
    <mergeCell ref="P10:P11"/>
    <mergeCell ref="Q10:Q11"/>
    <mergeCell ref="R10:R11"/>
    <mergeCell ref="S10:S11"/>
    <mergeCell ref="E10:E11"/>
    <mergeCell ref="F10:F11"/>
    <mergeCell ref="G10:G11"/>
    <mergeCell ref="H10:H11"/>
    <mergeCell ref="I10:I11"/>
    <mergeCell ref="J10:J11"/>
    <mergeCell ref="K10:K11"/>
    <mergeCell ref="L10:L11"/>
    <mergeCell ref="M10:M11"/>
    <mergeCell ref="C14:D14"/>
    <mergeCell ref="C15:D15"/>
    <mergeCell ref="E16:E17"/>
    <mergeCell ref="F16:F17"/>
    <mergeCell ref="G16:G17"/>
    <mergeCell ref="H16:H17"/>
    <mergeCell ref="T10:T11"/>
    <mergeCell ref="V10:V11"/>
    <mergeCell ref="W10:W11"/>
    <mergeCell ref="C21:D21"/>
    <mergeCell ref="E22:E23"/>
    <mergeCell ref="F22:F23"/>
    <mergeCell ref="G22:G23"/>
    <mergeCell ref="H22:H23"/>
    <mergeCell ref="I22:I23"/>
    <mergeCell ref="V16:V17"/>
    <mergeCell ref="W16:W17"/>
    <mergeCell ref="X16:X17"/>
    <mergeCell ref="C18:D18"/>
    <mergeCell ref="C19:D19"/>
    <mergeCell ref="C20:D20"/>
    <mergeCell ref="O16:O17"/>
    <mergeCell ref="P16:P17"/>
    <mergeCell ref="Q16:Q17"/>
    <mergeCell ref="R16:R17"/>
    <mergeCell ref="S16:S17"/>
    <mergeCell ref="T16:T17"/>
    <mergeCell ref="I16:I17"/>
    <mergeCell ref="J16:J17"/>
    <mergeCell ref="K16:K17"/>
    <mergeCell ref="L16:L17"/>
    <mergeCell ref="M16:M17"/>
    <mergeCell ref="N16:N17"/>
    <mergeCell ref="W22:W23"/>
    <mergeCell ref="X22:X23"/>
    <mergeCell ref="C24:D24"/>
    <mergeCell ref="C25:D25"/>
    <mergeCell ref="C26:D26"/>
    <mergeCell ref="E27:E28"/>
    <mergeCell ref="F27:F28"/>
    <mergeCell ref="G27:G28"/>
    <mergeCell ref="H27:H28"/>
    <mergeCell ref="I27:I28"/>
    <mergeCell ref="P22:P23"/>
    <mergeCell ref="Q22:Q23"/>
    <mergeCell ref="R22:R23"/>
    <mergeCell ref="S22:S23"/>
    <mergeCell ref="T22:T23"/>
    <mergeCell ref="V22:V23"/>
    <mergeCell ref="J22:J23"/>
    <mergeCell ref="K22:K23"/>
    <mergeCell ref="L22:L23"/>
    <mergeCell ref="M22:M23"/>
    <mergeCell ref="N22:N23"/>
    <mergeCell ref="O22:O23"/>
    <mergeCell ref="W27:W28"/>
    <mergeCell ref="T27:T28"/>
    <mergeCell ref="C29:D29"/>
    <mergeCell ref="C30:D30"/>
    <mergeCell ref="C31:D31"/>
    <mergeCell ref="C32:D32"/>
    <mergeCell ref="C33:D33"/>
    <mergeCell ref="P27:P28"/>
    <mergeCell ref="Q27:Q28"/>
    <mergeCell ref="R27:R28"/>
    <mergeCell ref="S27:S28"/>
    <mergeCell ref="V27:V28"/>
    <mergeCell ref="J27:J28"/>
    <mergeCell ref="K27:K28"/>
    <mergeCell ref="L27:L28"/>
    <mergeCell ref="M27:M28"/>
    <mergeCell ref="N27:N28"/>
    <mergeCell ref="O27:O28"/>
    <mergeCell ref="R34:R35"/>
    <mergeCell ref="S34:S35"/>
    <mergeCell ref="T34:T35"/>
    <mergeCell ref="V34:V35"/>
    <mergeCell ref="W34:W35"/>
    <mergeCell ref="K34:K35"/>
    <mergeCell ref="L34:L35"/>
    <mergeCell ref="M34:M35"/>
    <mergeCell ref="N34:N35"/>
    <mergeCell ref="O34:O35"/>
    <mergeCell ref="P34:P35"/>
    <mergeCell ref="C36:D36"/>
    <mergeCell ref="C37:D37"/>
    <mergeCell ref="C38:D38"/>
    <mergeCell ref="B43:C43"/>
    <mergeCell ref="E43:K43"/>
    <mergeCell ref="L43:L45"/>
    <mergeCell ref="J44:J45"/>
    <mergeCell ref="K44:K45"/>
    <mergeCell ref="Q34:Q35"/>
    <mergeCell ref="E34:E35"/>
    <mergeCell ref="F34:F35"/>
    <mergeCell ref="G34:G35"/>
    <mergeCell ref="H34:H35"/>
    <mergeCell ref="I34:I35"/>
    <mergeCell ref="J34:J35"/>
    <mergeCell ref="M43:S43"/>
    <mergeCell ref="T43:T45"/>
    <mergeCell ref="V43:V45"/>
    <mergeCell ref="W43:W45"/>
    <mergeCell ref="C44:D45"/>
    <mergeCell ref="E44:E45"/>
    <mergeCell ref="F44:F45"/>
    <mergeCell ref="G44:G45"/>
    <mergeCell ref="H44:H45"/>
    <mergeCell ref="I44:I45"/>
    <mergeCell ref="S44:S45"/>
    <mergeCell ref="M44:M45"/>
    <mergeCell ref="N44:N45"/>
    <mergeCell ref="O44:O45"/>
    <mergeCell ref="P44:P45"/>
    <mergeCell ref="Q44:Q45"/>
    <mergeCell ref="R44:R45"/>
    <mergeCell ref="E46:E47"/>
    <mergeCell ref="F46:F47"/>
    <mergeCell ref="G46:G47"/>
    <mergeCell ref="H46:H47"/>
    <mergeCell ref="I46:I47"/>
    <mergeCell ref="J46:J47"/>
    <mergeCell ref="K46:K47"/>
    <mergeCell ref="L46:L47"/>
    <mergeCell ref="M46:M47"/>
    <mergeCell ref="C51:D51"/>
    <mergeCell ref="E52:E53"/>
    <mergeCell ref="F52:F53"/>
    <mergeCell ref="G52:G53"/>
    <mergeCell ref="H52:H53"/>
    <mergeCell ref="I52:I53"/>
    <mergeCell ref="T46:T47"/>
    <mergeCell ref="V46:V47"/>
    <mergeCell ref="W46:W47"/>
    <mergeCell ref="C48:D48"/>
    <mergeCell ref="C49:D49"/>
    <mergeCell ref="C50:D50"/>
    <mergeCell ref="N46:N47"/>
    <mergeCell ref="O46:O47"/>
    <mergeCell ref="P46:P47"/>
    <mergeCell ref="Q46:Q47"/>
    <mergeCell ref="R46:R47"/>
    <mergeCell ref="S46:S47"/>
    <mergeCell ref="S52:S53"/>
    <mergeCell ref="T52:T53"/>
    <mergeCell ref="V52:V53"/>
    <mergeCell ref="J52:J53"/>
    <mergeCell ref="K52:K53"/>
    <mergeCell ref="L52:L53"/>
    <mergeCell ref="M52:M53"/>
    <mergeCell ref="N52:N53"/>
    <mergeCell ref="O52:O53"/>
    <mergeCell ref="C54:D54"/>
    <mergeCell ref="C55:D55"/>
    <mergeCell ref="C56:D56"/>
    <mergeCell ref="C57:D57"/>
    <mergeCell ref="E58:E59"/>
    <mergeCell ref="F58:F59"/>
    <mergeCell ref="L58:L59"/>
    <mergeCell ref="P52:P53"/>
    <mergeCell ref="Q52:Q53"/>
    <mergeCell ref="R52:R53"/>
    <mergeCell ref="S58:S59"/>
    <mergeCell ref="T58:T59"/>
    <mergeCell ref="C60:D60"/>
    <mergeCell ref="C61:D61"/>
    <mergeCell ref="C62:D62"/>
    <mergeCell ref="E63:E64"/>
    <mergeCell ref="F63:F64"/>
    <mergeCell ref="G63:G64"/>
    <mergeCell ref="H63:H64"/>
    <mergeCell ref="I63:I64"/>
    <mergeCell ref="M58:M59"/>
    <mergeCell ref="N58:N59"/>
    <mergeCell ref="O58:O59"/>
    <mergeCell ref="P58:P59"/>
    <mergeCell ref="Q58:Q59"/>
    <mergeCell ref="R58:R59"/>
    <mergeCell ref="G58:G59"/>
    <mergeCell ref="H58:H59"/>
    <mergeCell ref="I58:I59"/>
    <mergeCell ref="J58:J59"/>
    <mergeCell ref="K58:K59"/>
    <mergeCell ref="S63:S64"/>
    <mergeCell ref="T63:T64"/>
    <mergeCell ref="C65:D65"/>
    <mergeCell ref="J63:J64"/>
    <mergeCell ref="K63:K64"/>
    <mergeCell ref="L63:L64"/>
    <mergeCell ref="M63:M64"/>
    <mergeCell ref="N63:N64"/>
    <mergeCell ref="O63:O64"/>
    <mergeCell ref="C66:D66"/>
    <mergeCell ref="C67:D67"/>
    <mergeCell ref="C68:D68"/>
    <mergeCell ref="C69:D69"/>
    <mergeCell ref="E70:E71"/>
    <mergeCell ref="F70:F71"/>
    <mergeCell ref="P63:P64"/>
    <mergeCell ref="Q63:Q64"/>
    <mergeCell ref="R63:R64"/>
    <mergeCell ref="C74:D74"/>
    <mergeCell ref="X46:X47"/>
    <mergeCell ref="Y46:Y47"/>
    <mergeCell ref="Z46:Z47"/>
    <mergeCell ref="AA46:AA47"/>
    <mergeCell ref="AB46:AB47"/>
    <mergeCell ref="S70:S71"/>
    <mergeCell ref="T70:T71"/>
    <mergeCell ref="V70:V71"/>
    <mergeCell ref="W70:W71"/>
    <mergeCell ref="C72:D72"/>
    <mergeCell ref="C73:D73"/>
    <mergeCell ref="M70:M71"/>
    <mergeCell ref="N70:N71"/>
    <mergeCell ref="O70:O71"/>
    <mergeCell ref="P70:P71"/>
    <mergeCell ref="Q70:Q71"/>
    <mergeCell ref="R70:R71"/>
    <mergeCell ref="G70:G71"/>
    <mergeCell ref="H70:H71"/>
    <mergeCell ref="I70:I71"/>
    <mergeCell ref="J70:J71"/>
    <mergeCell ref="K70:K71"/>
    <mergeCell ref="L70:L71"/>
    <mergeCell ref="AD52:AD53"/>
    <mergeCell ref="AI46:AI47"/>
    <mergeCell ref="AJ46:AJ47"/>
    <mergeCell ref="AK46:AK47"/>
    <mergeCell ref="W52:W53"/>
    <mergeCell ref="X52:X53"/>
    <mergeCell ref="Y52:Y53"/>
    <mergeCell ref="Z52:Z53"/>
    <mergeCell ref="AA52:AA53"/>
    <mergeCell ref="AB52:AB53"/>
    <mergeCell ref="AC52:AC53"/>
    <mergeCell ref="AC46:AC47"/>
    <mergeCell ref="AD46:AD47"/>
    <mergeCell ref="AE46:AE47"/>
    <mergeCell ref="AF46:AF47"/>
    <mergeCell ref="AG46:AG47"/>
    <mergeCell ref="AH46:AH47"/>
    <mergeCell ref="AJ52:AJ53"/>
    <mergeCell ref="AK52:AK53"/>
    <mergeCell ref="AE52:AE53"/>
    <mergeCell ref="AF52:AF53"/>
    <mergeCell ref="AG52:AG53"/>
    <mergeCell ref="AH52:AH53"/>
    <mergeCell ref="AI52:AI53"/>
    <mergeCell ref="AJ58:AJ59"/>
    <mergeCell ref="AK58:AK59"/>
    <mergeCell ref="V63:V64"/>
    <mergeCell ref="W63:W64"/>
    <mergeCell ref="X63:X64"/>
    <mergeCell ref="Y63:Y64"/>
    <mergeCell ref="Z63:Z64"/>
    <mergeCell ref="AA63:AA64"/>
    <mergeCell ref="AB63:AB64"/>
    <mergeCell ref="AC63:AC64"/>
    <mergeCell ref="AD58:AD59"/>
    <mergeCell ref="AE58:AE59"/>
    <mergeCell ref="AF58:AF59"/>
    <mergeCell ref="AG58:AG59"/>
    <mergeCell ref="AH58:AH59"/>
    <mergeCell ref="AI58:AI59"/>
    <mergeCell ref="V58:V59"/>
    <mergeCell ref="W58:W59"/>
    <mergeCell ref="X58:X59"/>
    <mergeCell ref="Y58:Y59"/>
    <mergeCell ref="Z58:Z59"/>
    <mergeCell ref="AA58:AA59"/>
    <mergeCell ref="AB58:AB59"/>
    <mergeCell ref="AC58:AC59"/>
    <mergeCell ref="C80:D80"/>
    <mergeCell ref="C81:D81"/>
    <mergeCell ref="AF70:AF71"/>
    <mergeCell ref="AG70:AG71"/>
    <mergeCell ref="AH70:AH71"/>
    <mergeCell ref="AI70:AI71"/>
    <mergeCell ref="AJ70:AJ71"/>
    <mergeCell ref="AK70:AK71"/>
    <mergeCell ref="AJ63:AJ64"/>
    <mergeCell ref="AK63:AK64"/>
    <mergeCell ref="X70:X71"/>
    <mergeCell ref="Y70:Y71"/>
    <mergeCell ref="Z70:Z71"/>
    <mergeCell ref="AA70:AA71"/>
    <mergeCell ref="AB70:AB71"/>
    <mergeCell ref="AC70:AC71"/>
    <mergeCell ref="AD70:AD71"/>
    <mergeCell ref="AE70:AE71"/>
    <mergeCell ref="AD63:AD64"/>
    <mergeCell ref="AE63:AE64"/>
    <mergeCell ref="AF63:AF64"/>
    <mergeCell ref="AG63:AG64"/>
    <mergeCell ref="AH63:AH64"/>
    <mergeCell ref="AI63:AI64"/>
  </mergeCells>
  <phoneticPr fontId="2"/>
  <hyperlinks>
    <hyperlink ref="B2:D2" location="'目次(Table of Contents)'!A1" display="Back to the Table of Contents" xr:uid="{462836E6-F81B-413E-B4CB-70A497DEB0F3}"/>
    <hyperlink ref="B1:D1" location="'目次(Table of Contents)'!A1" display="← 目次に戻る" xr:uid="{24C627D0-67D2-4802-8FBB-367F56B68519}"/>
  </hyperlinks>
  <pageMargins left="0.23622047244094491" right="0.23622047244094491" top="0.74803149606299213" bottom="0.74803149606299213" header="0.31496062992125984" footer="0.31496062992125984"/>
  <pageSetup paperSize="8" scale="44" orientation="landscape" r:id="rId1"/>
  <rowBreaks count="1" manualBreakCount="1">
    <brk id="81"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2CA1F-490F-4B0C-A154-1ED1F9107E56}">
  <sheetPr>
    <pageSetUpPr fitToPage="1"/>
  </sheetPr>
  <dimension ref="A1:BA81"/>
  <sheetViews>
    <sheetView showGridLines="0" view="pageBreakPreview" zoomScale="80" zoomScaleNormal="70" zoomScaleSheetLayoutView="80" workbookViewId="0">
      <pane xSplit="4" topLeftCell="E1" activePane="topRight" state="frozen"/>
      <selection activeCell="AM16" sqref="AM16"/>
      <selection pane="topRight" activeCell="M13" sqref="M13"/>
    </sheetView>
  </sheetViews>
  <sheetFormatPr defaultColWidth="9" defaultRowHeight="15.5"/>
  <cols>
    <col min="1" max="1" width="4.08984375" style="135" customWidth="1"/>
    <col min="2" max="2" width="3.36328125" style="135" customWidth="1"/>
    <col min="3" max="3" width="32" style="135" customWidth="1"/>
    <col min="4" max="4" width="11.08984375" style="135" customWidth="1"/>
    <col min="5" max="20" width="13.6328125" style="136" customWidth="1"/>
    <col min="21" max="21" width="13.6328125" style="655" customWidth="1"/>
    <col min="22" max="22" width="10.08984375" style="642" customWidth="1"/>
    <col min="23" max="23" width="9" style="642"/>
    <col min="24" max="24" width="9" style="11"/>
    <col min="25" max="25" width="5.81640625" style="11" customWidth="1"/>
    <col min="26" max="16384" width="9" style="11"/>
  </cols>
  <sheetData>
    <row r="1" spans="1:25" s="4" customFormat="1" ht="20.149999999999999" customHeight="1">
      <c r="A1" s="470"/>
      <c r="B1" s="861" t="s">
        <v>92</v>
      </c>
      <c r="C1" s="861"/>
      <c r="D1" s="861"/>
      <c r="E1" s="221"/>
      <c r="F1" s="221"/>
      <c r="G1" s="221"/>
      <c r="H1" s="221"/>
      <c r="I1" s="221"/>
      <c r="J1" s="221"/>
      <c r="K1" s="221"/>
      <c r="L1" s="221"/>
      <c r="M1" s="221"/>
      <c r="N1" s="221"/>
      <c r="O1" s="221"/>
      <c r="P1" s="221"/>
      <c r="Q1" s="221"/>
      <c r="R1" s="221"/>
      <c r="S1" s="221"/>
      <c r="T1" s="137"/>
      <c r="U1" s="637"/>
      <c r="V1" s="638"/>
      <c r="W1" s="639"/>
    </row>
    <row r="2" spans="1:25" s="4" customFormat="1" ht="20.149999999999999" customHeight="1">
      <c r="A2" s="470"/>
      <c r="B2" s="862" t="s">
        <v>4</v>
      </c>
      <c r="C2" s="862"/>
      <c r="D2" s="862"/>
      <c r="E2" s="221"/>
      <c r="F2" s="221"/>
      <c r="G2" s="221"/>
      <c r="H2" s="221"/>
      <c r="I2" s="221"/>
      <c r="J2" s="221"/>
      <c r="K2" s="221"/>
      <c r="L2" s="221"/>
      <c r="M2" s="221"/>
      <c r="N2" s="221"/>
      <c r="O2" s="221"/>
      <c r="P2" s="221"/>
      <c r="Q2" s="221"/>
      <c r="R2" s="221"/>
      <c r="S2" s="221"/>
      <c r="T2" s="137"/>
      <c r="U2" s="637"/>
      <c r="V2" s="638"/>
      <c r="W2" s="639"/>
    </row>
    <row r="3" spans="1:25" s="4" customFormat="1" ht="18" customHeight="1">
      <c r="A3" s="470"/>
      <c r="B3" s="470"/>
      <c r="C3" s="470"/>
      <c r="D3" s="470"/>
      <c r="E3" s="221"/>
      <c r="F3" s="221"/>
      <c r="G3" s="221"/>
      <c r="H3" s="221"/>
      <c r="I3" s="221"/>
      <c r="J3" s="221"/>
      <c r="K3" s="221"/>
      <c r="L3" s="221"/>
      <c r="M3" s="221"/>
      <c r="N3" s="221"/>
      <c r="O3" s="221"/>
      <c r="P3" s="221"/>
      <c r="Q3" s="221"/>
      <c r="R3" s="221"/>
      <c r="S3" s="221"/>
      <c r="T3" s="221"/>
      <c r="U3" s="640"/>
      <c r="V3" s="639"/>
      <c r="W3" s="639"/>
    </row>
    <row r="4" spans="1:25" s="12" customFormat="1" ht="30.75" customHeight="1">
      <c r="A4" s="471"/>
      <c r="B4" s="992" t="s">
        <v>354</v>
      </c>
      <c r="C4" s="993"/>
      <c r="D4" s="993"/>
      <c r="E4" s="993"/>
      <c r="F4" s="993"/>
      <c r="G4" s="993"/>
      <c r="H4" s="993"/>
      <c r="I4" s="993"/>
      <c r="J4" s="993"/>
      <c r="K4" s="994"/>
      <c r="L4" s="994"/>
      <c r="M4" s="472"/>
      <c r="N4" s="472"/>
      <c r="O4" s="472"/>
      <c r="P4" s="472"/>
      <c r="Q4" s="472"/>
      <c r="R4" s="472"/>
      <c r="S4" s="472"/>
      <c r="T4" s="472"/>
      <c r="U4" s="640"/>
      <c r="V4" s="639"/>
      <c r="W4" s="639"/>
    </row>
    <row r="5" spans="1:25" s="12" customFormat="1" ht="12" customHeight="1">
      <c r="A5" s="471"/>
      <c r="B5" s="473"/>
      <c r="C5" s="474"/>
      <c r="D5" s="474"/>
      <c r="E5" s="475"/>
      <c r="F5" s="475"/>
      <c r="G5" s="475"/>
      <c r="H5" s="475"/>
      <c r="I5" s="472"/>
      <c r="J5" s="472"/>
      <c r="K5" s="472"/>
      <c r="L5" s="472"/>
      <c r="M5" s="472"/>
      <c r="N5" s="472"/>
      <c r="O5" s="472"/>
      <c r="P5" s="472"/>
      <c r="Q5" s="472"/>
      <c r="R5" s="472"/>
      <c r="S5" s="472"/>
      <c r="T5" s="472"/>
      <c r="U5" s="640"/>
      <c r="V5" s="639"/>
      <c r="W5" s="639"/>
    </row>
    <row r="6" spans="1:25" s="3" customFormat="1" ht="12" customHeight="1" thickBot="1">
      <c r="A6" s="451"/>
      <c r="B6" s="451"/>
      <c r="C6" s="451"/>
      <c r="D6" s="451"/>
      <c r="E6" s="452"/>
      <c r="F6" s="137"/>
      <c r="G6" s="137"/>
      <c r="H6" s="137"/>
      <c r="I6" s="221"/>
      <c r="J6" s="137"/>
      <c r="K6" s="137"/>
      <c r="L6" s="137"/>
      <c r="M6" s="137"/>
      <c r="N6" s="137"/>
      <c r="O6" s="137"/>
      <c r="P6" s="137"/>
      <c r="Q6" s="137"/>
      <c r="R6" s="137"/>
      <c r="S6" s="137"/>
      <c r="T6" s="137"/>
      <c r="U6" s="637"/>
      <c r="V6" s="638"/>
      <c r="W6" s="638"/>
    </row>
    <row r="7" spans="1:25" ht="39.75" customHeight="1" thickBot="1">
      <c r="B7" s="983" t="s">
        <v>252</v>
      </c>
      <c r="C7" s="984"/>
      <c r="D7" s="476"/>
      <c r="E7" s="985" t="s">
        <v>331</v>
      </c>
      <c r="F7" s="986"/>
      <c r="G7" s="986"/>
      <c r="H7" s="986"/>
      <c r="I7" s="986"/>
      <c r="J7" s="986"/>
      <c r="K7" s="986"/>
      <c r="L7" s="972" t="s">
        <v>95</v>
      </c>
      <c r="M7" s="985" t="s">
        <v>351</v>
      </c>
      <c r="N7" s="986"/>
      <c r="O7" s="986"/>
      <c r="P7" s="986"/>
      <c r="Q7" s="986"/>
      <c r="R7" s="986"/>
      <c r="S7" s="986"/>
      <c r="T7" s="972" t="s">
        <v>95</v>
      </c>
      <c r="U7" s="641"/>
      <c r="V7" s="641"/>
    </row>
    <row r="8" spans="1:25" ht="21" customHeight="1">
      <c r="B8" s="477"/>
      <c r="C8" s="980" t="s">
        <v>96</v>
      </c>
      <c r="D8" s="981"/>
      <c r="E8" s="843" t="s">
        <v>97</v>
      </c>
      <c r="F8" s="845" t="s">
        <v>98</v>
      </c>
      <c r="G8" s="845" t="s">
        <v>99</v>
      </c>
      <c r="H8" s="845" t="s">
        <v>100</v>
      </c>
      <c r="I8" s="845" t="s">
        <v>101</v>
      </c>
      <c r="J8" s="845" t="s">
        <v>102</v>
      </c>
      <c r="K8" s="847" t="s">
        <v>103</v>
      </c>
      <c r="L8" s="973"/>
      <c r="M8" s="843" t="s">
        <v>97</v>
      </c>
      <c r="N8" s="845" t="s">
        <v>98</v>
      </c>
      <c r="O8" s="845" t="s">
        <v>99</v>
      </c>
      <c r="P8" s="845" t="s">
        <v>100</v>
      </c>
      <c r="Q8" s="845" t="s">
        <v>101</v>
      </c>
      <c r="R8" s="845" t="s">
        <v>102</v>
      </c>
      <c r="S8" s="847" t="s">
        <v>103</v>
      </c>
      <c r="T8" s="973"/>
      <c r="U8" s="643"/>
      <c r="V8" s="644"/>
    </row>
    <row r="9" spans="1:25" ht="21" customHeight="1" thickBot="1">
      <c r="B9" s="478"/>
      <c r="C9" s="982"/>
      <c r="D9" s="982"/>
      <c r="E9" s="844"/>
      <c r="F9" s="846"/>
      <c r="G9" s="846"/>
      <c r="H9" s="846"/>
      <c r="I9" s="846"/>
      <c r="J9" s="846"/>
      <c r="K9" s="848"/>
      <c r="L9" s="974"/>
      <c r="M9" s="844"/>
      <c r="N9" s="846"/>
      <c r="O9" s="846"/>
      <c r="P9" s="846"/>
      <c r="Q9" s="846"/>
      <c r="R9" s="846"/>
      <c r="S9" s="848"/>
      <c r="T9" s="974"/>
      <c r="U9" s="645" t="s">
        <v>337</v>
      </c>
      <c r="V9" s="646" t="s">
        <v>335</v>
      </c>
      <c r="W9" s="642" t="s">
        <v>336</v>
      </c>
      <c r="Y9" s="11" t="s">
        <v>353</v>
      </c>
    </row>
    <row r="10" spans="1:25" ht="13.5">
      <c r="B10" s="479" t="s">
        <v>253</v>
      </c>
      <c r="C10" s="480"/>
      <c r="D10" s="480"/>
      <c r="E10" s="970">
        <v>80785</v>
      </c>
      <c r="F10" s="967">
        <v>91568</v>
      </c>
      <c r="G10" s="967">
        <v>172353</v>
      </c>
      <c r="H10" s="955">
        <v>77607</v>
      </c>
      <c r="I10" s="955">
        <v>249961</v>
      </c>
      <c r="J10" s="955">
        <v>106081</v>
      </c>
      <c r="K10" s="958">
        <f>+L10-G10</f>
        <v>183690</v>
      </c>
      <c r="L10" s="960">
        <v>356043</v>
      </c>
      <c r="M10" s="970">
        <v>96529</v>
      </c>
      <c r="N10" s="967">
        <v>94679</v>
      </c>
      <c r="O10" s="967">
        <v>191209</v>
      </c>
      <c r="P10" s="955">
        <v>78667</v>
      </c>
      <c r="Q10" s="955">
        <v>269877</v>
      </c>
      <c r="R10" s="955">
        <v>107357</v>
      </c>
      <c r="S10" s="958">
        <f>+T10-O10</f>
        <v>186025</v>
      </c>
      <c r="T10" s="960">
        <v>377234</v>
      </c>
      <c r="U10" s="990">
        <f>+V10-W10</f>
        <v>42264</v>
      </c>
      <c r="V10" s="987">
        <v>71228</v>
      </c>
      <c r="W10" s="997">
        <v>28964</v>
      </c>
      <c r="Y10" s="15">
        <f>+R10+P10-S10</f>
        <v>-1</v>
      </c>
    </row>
    <row r="11" spans="1:25" ht="18" customHeight="1">
      <c r="B11" s="481" t="s">
        <v>254</v>
      </c>
      <c r="C11" s="482"/>
      <c r="D11" s="482"/>
      <c r="E11" s="971"/>
      <c r="F11" s="957"/>
      <c r="G11" s="957"/>
      <c r="H11" s="956"/>
      <c r="I11" s="956"/>
      <c r="J11" s="956"/>
      <c r="K11" s="962"/>
      <c r="L11" s="961"/>
      <c r="M11" s="971"/>
      <c r="N11" s="957"/>
      <c r="O11" s="957"/>
      <c r="P11" s="956"/>
      <c r="Q11" s="956"/>
      <c r="R11" s="956"/>
      <c r="S11" s="962"/>
      <c r="T11" s="961"/>
      <c r="U11" s="990"/>
      <c r="V11" s="987"/>
      <c r="W11" s="997"/>
      <c r="Y11" s="15">
        <f t="shared" ref="Y11:Y33" si="0">+R11+P11-S11</f>
        <v>0</v>
      </c>
    </row>
    <row r="12" spans="1:25" ht="27.75" customHeight="1">
      <c r="B12" s="483"/>
      <c r="C12" s="944" t="s">
        <v>255</v>
      </c>
      <c r="D12" s="945"/>
      <c r="E12" s="484">
        <v>26855</v>
      </c>
      <c r="F12" s="485">
        <v>34748</v>
      </c>
      <c r="G12" s="485">
        <v>61603</v>
      </c>
      <c r="H12" s="485">
        <v>27913</v>
      </c>
      <c r="I12" s="486">
        <v>89517</v>
      </c>
      <c r="J12" s="485">
        <v>33134</v>
      </c>
      <c r="K12" s="487">
        <f t="shared" ref="K12:K15" si="1">+L12-G12</f>
        <v>61048</v>
      </c>
      <c r="L12" s="488">
        <v>122651</v>
      </c>
      <c r="M12" s="484">
        <v>27208</v>
      </c>
      <c r="N12" s="485">
        <v>33886</v>
      </c>
      <c r="O12" s="485">
        <v>61094</v>
      </c>
      <c r="P12" s="485">
        <v>31139</v>
      </c>
      <c r="Q12" s="486">
        <v>92233</v>
      </c>
      <c r="R12" s="485">
        <v>40585</v>
      </c>
      <c r="S12" s="487">
        <f>+T12-O12</f>
        <v>71724</v>
      </c>
      <c r="T12" s="488">
        <v>132818</v>
      </c>
      <c r="U12" s="691">
        <f t="shared" ref="U12:U14" si="2">+V12-W12</f>
        <v>15611</v>
      </c>
      <c r="V12" s="648">
        <v>28573</v>
      </c>
      <c r="W12" s="642">
        <v>12962</v>
      </c>
      <c r="Y12" s="15">
        <f t="shared" si="0"/>
        <v>0</v>
      </c>
    </row>
    <row r="13" spans="1:25" ht="27.75" customHeight="1">
      <c r="B13" s="483"/>
      <c r="C13" s="946" t="s">
        <v>256</v>
      </c>
      <c r="D13" s="947"/>
      <c r="E13" s="489">
        <v>21512</v>
      </c>
      <c r="F13" s="490">
        <v>22492</v>
      </c>
      <c r="G13" s="490">
        <v>44005</v>
      </c>
      <c r="H13" s="490">
        <v>17589</v>
      </c>
      <c r="I13" s="491">
        <v>61594</v>
      </c>
      <c r="J13" s="490">
        <v>30513</v>
      </c>
      <c r="K13" s="492">
        <f t="shared" si="1"/>
        <v>48102</v>
      </c>
      <c r="L13" s="493">
        <v>92107</v>
      </c>
      <c r="M13" s="489">
        <v>21154</v>
      </c>
      <c r="N13" s="490">
        <v>18092</v>
      </c>
      <c r="O13" s="490">
        <v>39247</v>
      </c>
      <c r="P13" s="490">
        <v>20299</v>
      </c>
      <c r="Q13" s="491">
        <v>59546</v>
      </c>
      <c r="R13" s="490">
        <v>22561</v>
      </c>
      <c r="S13" s="492">
        <f t="shared" ref="S13:S21" si="3">+T13-O13</f>
        <v>42861</v>
      </c>
      <c r="T13" s="493">
        <v>82108</v>
      </c>
      <c r="U13" s="691">
        <f t="shared" si="2"/>
        <v>10328</v>
      </c>
      <c r="V13" s="648">
        <v>17885</v>
      </c>
      <c r="W13" s="642">
        <v>7557</v>
      </c>
      <c r="Y13" s="15">
        <f t="shared" si="0"/>
        <v>-1</v>
      </c>
    </row>
    <row r="14" spans="1:25" ht="27.75" customHeight="1">
      <c r="B14" s="483"/>
      <c r="C14" s="946" t="s">
        <v>257</v>
      </c>
      <c r="D14" s="947"/>
      <c r="E14" s="489">
        <v>29687</v>
      </c>
      <c r="F14" s="490">
        <v>33502</v>
      </c>
      <c r="G14" s="490">
        <v>63190</v>
      </c>
      <c r="H14" s="490">
        <v>29423</v>
      </c>
      <c r="I14" s="491">
        <v>92613</v>
      </c>
      <c r="J14" s="490">
        <v>40040</v>
      </c>
      <c r="K14" s="492">
        <f t="shared" si="1"/>
        <v>69463</v>
      </c>
      <c r="L14" s="493">
        <v>132653</v>
      </c>
      <c r="M14" s="489">
        <v>46399</v>
      </c>
      <c r="N14" s="490">
        <v>36676</v>
      </c>
      <c r="O14" s="490">
        <v>83075</v>
      </c>
      <c r="P14" s="490">
        <v>23514</v>
      </c>
      <c r="Q14" s="491">
        <v>106590</v>
      </c>
      <c r="R14" s="490">
        <v>36006</v>
      </c>
      <c r="S14" s="492">
        <f t="shared" si="3"/>
        <v>59521</v>
      </c>
      <c r="T14" s="493">
        <v>142596</v>
      </c>
      <c r="U14" s="691">
        <f t="shared" si="2"/>
        <v>16008</v>
      </c>
      <c r="V14" s="648">
        <v>24305</v>
      </c>
      <c r="W14" s="642">
        <v>8297</v>
      </c>
      <c r="Y14" s="15">
        <f t="shared" si="0"/>
        <v>-1</v>
      </c>
    </row>
    <row r="15" spans="1:25" ht="27.75" customHeight="1">
      <c r="B15" s="494"/>
      <c r="C15" s="953" t="s">
        <v>258</v>
      </c>
      <c r="D15" s="954"/>
      <c r="E15" s="495">
        <v>2730</v>
      </c>
      <c r="F15" s="496">
        <v>824</v>
      </c>
      <c r="G15" s="496">
        <v>3554</v>
      </c>
      <c r="H15" s="496">
        <v>2682</v>
      </c>
      <c r="I15" s="497">
        <v>6236</v>
      </c>
      <c r="J15" s="496">
        <v>2393</v>
      </c>
      <c r="K15" s="498">
        <f t="shared" si="1"/>
        <v>5076</v>
      </c>
      <c r="L15" s="499">
        <v>8630</v>
      </c>
      <c r="M15" s="495">
        <v>1767</v>
      </c>
      <c r="N15" s="496">
        <v>6024</v>
      </c>
      <c r="O15" s="496">
        <v>7791</v>
      </c>
      <c r="P15" s="496">
        <v>3714</v>
      </c>
      <c r="Q15" s="497">
        <v>11506</v>
      </c>
      <c r="R15" s="496">
        <v>8204</v>
      </c>
      <c r="S15" s="498">
        <f t="shared" si="3"/>
        <v>11919</v>
      </c>
      <c r="T15" s="499">
        <v>19710</v>
      </c>
      <c r="U15" s="647" t="s">
        <v>334</v>
      </c>
      <c r="V15" s="648"/>
      <c r="Y15" s="15">
        <f t="shared" si="0"/>
        <v>-1</v>
      </c>
    </row>
    <row r="16" spans="1:25" ht="13.5">
      <c r="B16" s="500" t="s">
        <v>259</v>
      </c>
      <c r="C16" s="501"/>
      <c r="D16" s="502"/>
      <c r="E16" s="966">
        <v>67628</v>
      </c>
      <c r="F16" s="965">
        <v>75058</v>
      </c>
      <c r="G16" s="965">
        <v>142686</v>
      </c>
      <c r="H16" s="965">
        <v>79194</v>
      </c>
      <c r="I16" s="965">
        <v>221881</v>
      </c>
      <c r="J16" s="965">
        <v>98921</v>
      </c>
      <c r="K16" s="968">
        <f>+L16-G16</f>
        <v>178116</v>
      </c>
      <c r="L16" s="969">
        <v>320802</v>
      </c>
      <c r="M16" s="966">
        <v>71683</v>
      </c>
      <c r="N16" s="965">
        <v>83512</v>
      </c>
      <c r="O16" s="965">
        <v>155195</v>
      </c>
      <c r="P16" s="965">
        <v>94243</v>
      </c>
      <c r="Q16" s="955">
        <v>249439</v>
      </c>
      <c r="R16" s="955">
        <v>110066</v>
      </c>
      <c r="S16" s="968">
        <f t="shared" si="3"/>
        <v>204310</v>
      </c>
      <c r="T16" s="969">
        <v>359505</v>
      </c>
      <c r="U16" s="995">
        <f>+V16-W16</f>
        <v>204310</v>
      </c>
      <c r="V16" s="990">
        <f>+T16</f>
        <v>359505</v>
      </c>
      <c r="W16" s="998">
        <f>+O16</f>
        <v>155195</v>
      </c>
      <c r="Y16" s="15">
        <f t="shared" si="0"/>
        <v>-1</v>
      </c>
    </row>
    <row r="17" spans="1:25" ht="18" customHeight="1">
      <c r="B17" s="481" t="s">
        <v>260</v>
      </c>
      <c r="C17" s="482"/>
      <c r="D17" s="482"/>
      <c r="E17" s="964"/>
      <c r="F17" s="957"/>
      <c r="G17" s="957"/>
      <c r="H17" s="956"/>
      <c r="I17" s="956"/>
      <c r="J17" s="956"/>
      <c r="K17" s="962">
        <f t="shared" ref="K17:K33" si="4">+L17-G17</f>
        <v>0</v>
      </c>
      <c r="L17" s="961"/>
      <c r="M17" s="964"/>
      <c r="N17" s="957"/>
      <c r="O17" s="957"/>
      <c r="P17" s="956"/>
      <c r="Q17" s="956"/>
      <c r="R17" s="956"/>
      <c r="S17" s="959">
        <f t="shared" si="3"/>
        <v>0</v>
      </c>
      <c r="T17" s="961"/>
      <c r="U17" s="995">
        <v>0</v>
      </c>
      <c r="V17" s="990"/>
      <c r="W17" s="998"/>
      <c r="Y17" s="15">
        <f t="shared" si="0"/>
        <v>0</v>
      </c>
    </row>
    <row r="18" spans="1:25" ht="27.75" customHeight="1">
      <c r="B18" s="483"/>
      <c r="C18" s="944" t="s">
        <v>255</v>
      </c>
      <c r="D18" s="945"/>
      <c r="E18" s="484">
        <v>24736</v>
      </c>
      <c r="F18" s="485">
        <v>27179</v>
      </c>
      <c r="G18" s="485">
        <v>51915</v>
      </c>
      <c r="H18" s="485">
        <v>28286</v>
      </c>
      <c r="I18" s="486">
        <v>80202</v>
      </c>
      <c r="J18" s="485">
        <v>34042</v>
      </c>
      <c r="K18" s="487">
        <f t="shared" si="4"/>
        <v>62329</v>
      </c>
      <c r="L18" s="488">
        <v>114244</v>
      </c>
      <c r="M18" s="484">
        <v>27759</v>
      </c>
      <c r="N18" s="485">
        <v>31180</v>
      </c>
      <c r="O18" s="485">
        <v>58939</v>
      </c>
      <c r="P18" s="485">
        <v>30355</v>
      </c>
      <c r="Q18" s="486">
        <v>89294</v>
      </c>
      <c r="R18" s="485">
        <v>40415</v>
      </c>
      <c r="S18" s="487">
        <f t="shared" si="3"/>
        <v>70771</v>
      </c>
      <c r="T18" s="488">
        <v>129710</v>
      </c>
      <c r="U18" s="691">
        <f>+V18-W18</f>
        <v>70771</v>
      </c>
      <c r="V18" s="692">
        <f>+T18</f>
        <v>129710</v>
      </c>
      <c r="W18" s="690">
        <f>+O18</f>
        <v>58939</v>
      </c>
      <c r="Y18" s="15">
        <f t="shared" si="0"/>
        <v>-1</v>
      </c>
    </row>
    <row r="19" spans="1:25" ht="27.75" customHeight="1">
      <c r="B19" s="483"/>
      <c r="C19" s="946" t="s">
        <v>256</v>
      </c>
      <c r="D19" s="947"/>
      <c r="E19" s="489">
        <v>16547</v>
      </c>
      <c r="F19" s="490">
        <v>19738</v>
      </c>
      <c r="G19" s="490">
        <v>36286</v>
      </c>
      <c r="H19" s="490">
        <v>19224</v>
      </c>
      <c r="I19" s="491">
        <v>55511</v>
      </c>
      <c r="J19" s="490">
        <v>23706</v>
      </c>
      <c r="K19" s="492">
        <f t="shared" si="4"/>
        <v>42931</v>
      </c>
      <c r="L19" s="493">
        <v>79217</v>
      </c>
      <c r="M19" s="489">
        <v>18125</v>
      </c>
      <c r="N19" s="490">
        <v>20501</v>
      </c>
      <c r="O19" s="490">
        <v>38627</v>
      </c>
      <c r="P19" s="490">
        <v>20847</v>
      </c>
      <c r="Q19" s="491">
        <v>59475</v>
      </c>
      <c r="R19" s="490">
        <v>23612</v>
      </c>
      <c r="S19" s="492">
        <f t="shared" si="3"/>
        <v>44461</v>
      </c>
      <c r="T19" s="493">
        <v>83088</v>
      </c>
      <c r="U19" s="691">
        <f t="shared" ref="U19:U20" si="5">+V19-W19</f>
        <v>44461</v>
      </c>
      <c r="V19" s="692">
        <f t="shared" ref="V19:V20" si="6">+T19</f>
        <v>83088</v>
      </c>
      <c r="W19" s="690">
        <f t="shared" ref="W19:W20" si="7">+O19</f>
        <v>38627</v>
      </c>
      <c r="Y19" s="15">
        <f t="shared" si="0"/>
        <v>-2</v>
      </c>
    </row>
    <row r="20" spans="1:25" ht="27.75" customHeight="1">
      <c r="B20" s="483"/>
      <c r="C20" s="946" t="s">
        <v>257</v>
      </c>
      <c r="D20" s="947"/>
      <c r="E20" s="489">
        <v>24232</v>
      </c>
      <c r="F20" s="490">
        <v>26687</v>
      </c>
      <c r="G20" s="490">
        <v>50920</v>
      </c>
      <c r="H20" s="490">
        <v>29678</v>
      </c>
      <c r="I20" s="491">
        <v>80598</v>
      </c>
      <c r="J20" s="490">
        <v>38642</v>
      </c>
      <c r="K20" s="492">
        <f t="shared" si="4"/>
        <v>68321</v>
      </c>
      <c r="L20" s="493">
        <v>119241</v>
      </c>
      <c r="M20" s="489">
        <v>23089</v>
      </c>
      <c r="N20" s="490">
        <v>30582</v>
      </c>
      <c r="O20" s="490">
        <v>53672</v>
      </c>
      <c r="P20" s="490">
        <v>40791</v>
      </c>
      <c r="Q20" s="491">
        <v>94463</v>
      </c>
      <c r="R20" s="490">
        <v>42697</v>
      </c>
      <c r="S20" s="492">
        <f t="shared" si="3"/>
        <v>83489</v>
      </c>
      <c r="T20" s="493">
        <v>137161</v>
      </c>
      <c r="U20" s="691">
        <f t="shared" si="5"/>
        <v>83489</v>
      </c>
      <c r="V20" s="692">
        <f t="shared" si="6"/>
        <v>137161</v>
      </c>
      <c r="W20" s="690">
        <f t="shared" si="7"/>
        <v>53672</v>
      </c>
      <c r="Y20" s="15">
        <f t="shared" si="0"/>
        <v>-1</v>
      </c>
    </row>
    <row r="21" spans="1:25" ht="27.75" customHeight="1">
      <c r="B21" s="494"/>
      <c r="C21" s="953" t="s">
        <v>258</v>
      </c>
      <c r="D21" s="954"/>
      <c r="E21" s="495">
        <v>2110</v>
      </c>
      <c r="F21" s="496">
        <v>1452</v>
      </c>
      <c r="G21" s="496">
        <v>3563</v>
      </c>
      <c r="H21" s="496">
        <v>2005</v>
      </c>
      <c r="I21" s="497">
        <v>5569</v>
      </c>
      <c r="J21" s="496">
        <v>2529</v>
      </c>
      <c r="K21" s="498">
        <f t="shared" si="4"/>
        <v>4536</v>
      </c>
      <c r="L21" s="499">
        <v>8099</v>
      </c>
      <c r="M21" s="495">
        <v>2709</v>
      </c>
      <c r="N21" s="496">
        <v>1247</v>
      </c>
      <c r="O21" s="496">
        <v>3956</v>
      </c>
      <c r="P21" s="496">
        <v>2248</v>
      </c>
      <c r="Q21" s="497">
        <v>6205</v>
      </c>
      <c r="R21" s="496">
        <v>3340</v>
      </c>
      <c r="S21" s="498">
        <f t="shared" si="3"/>
        <v>5589</v>
      </c>
      <c r="T21" s="499">
        <v>9545</v>
      </c>
      <c r="U21" s="656" t="s">
        <v>338</v>
      </c>
      <c r="V21" s="648"/>
      <c r="Y21" s="15"/>
    </row>
    <row r="22" spans="1:25" s="7" customFormat="1" ht="13.5" customHeight="1">
      <c r="A22" s="135"/>
      <c r="B22" s="500" t="s">
        <v>261</v>
      </c>
      <c r="C22" s="501"/>
      <c r="D22" s="501"/>
      <c r="E22" s="948">
        <v>0.17899999999999999</v>
      </c>
      <c r="F22" s="950">
        <v>0.183</v>
      </c>
      <c r="G22" s="950">
        <v>0.18099999999999999</v>
      </c>
      <c r="H22" s="950">
        <v>0.223</v>
      </c>
      <c r="I22" s="950">
        <v>0.19600000000000001</v>
      </c>
      <c r="J22" s="950">
        <v>0.23300000000000001</v>
      </c>
      <c r="K22" s="940">
        <v>0.22900000000000001</v>
      </c>
      <c r="L22" s="942">
        <v>0.20699999999999999</v>
      </c>
      <c r="M22" s="948">
        <v>0.17499999999999999</v>
      </c>
      <c r="N22" s="950">
        <v>0.19700000000000001</v>
      </c>
      <c r="O22" s="950">
        <v>0.187</v>
      </c>
      <c r="P22" s="950">
        <v>0.188</v>
      </c>
      <c r="Q22" s="950">
        <v>0.187</v>
      </c>
      <c r="R22" s="950">
        <v>0.223</v>
      </c>
      <c r="S22" s="940">
        <v>0.20699999999999999</v>
      </c>
      <c r="T22" s="942">
        <v>0.19800000000000001</v>
      </c>
      <c r="U22" s="996">
        <f>+U10/U16</f>
        <v>0.20686212128628065</v>
      </c>
      <c r="V22" s="996">
        <f>+V10/V16</f>
        <v>0.19812798153015954</v>
      </c>
      <c r="W22" s="996">
        <f>+W10/W16</f>
        <v>0.18662972389574406</v>
      </c>
      <c r="X22" s="19"/>
      <c r="Y22" s="15"/>
    </row>
    <row r="23" spans="1:25" s="7" customFormat="1" ht="18" customHeight="1">
      <c r="A23" s="135"/>
      <c r="B23" s="481" t="s">
        <v>262</v>
      </c>
      <c r="C23" s="501"/>
      <c r="D23" s="501"/>
      <c r="E23" s="949"/>
      <c r="F23" s="951"/>
      <c r="G23" s="951"/>
      <c r="H23" s="952"/>
      <c r="I23" s="952"/>
      <c r="J23" s="952"/>
      <c r="K23" s="941"/>
      <c r="L23" s="943"/>
      <c r="M23" s="949"/>
      <c r="N23" s="951"/>
      <c r="O23" s="951"/>
      <c r="P23" s="952"/>
      <c r="Q23" s="952"/>
      <c r="R23" s="952"/>
      <c r="S23" s="941"/>
      <c r="T23" s="943"/>
      <c r="U23" s="996"/>
      <c r="V23" s="996"/>
      <c r="W23" s="996"/>
      <c r="X23" s="21"/>
      <c r="Y23" s="15"/>
    </row>
    <row r="24" spans="1:25" s="7" customFormat="1" ht="27.75" customHeight="1">
      <c r="A24" s="135"/>
      <c r="B24" s="483"/>
      <c r="C24" s="944" t="s">
        <v>255</v>
      </c>
      <c r="D24" s="945"/>
      <c r="E24" s="503">
        <v>0.21</v>
      </c>
      <c r="F24" s="504">
        <v>0.215</v>
      </c>
      <c r="G24" s="504">
        <v>0.21299999999999999</v>
      </c>
      <c r="H24" s="504">
        <v>0.20799999999999999</v>
      </c>
      <c r="I24" s="505">
        <v>0.21099999999999999</v>
      </c>
      <c r="J24" s="504">
        <v>0.22900000000000001</v>
      </c>
      <c r="K24" s="506">
        <v>0.21941632305989187</v>
      </c>
      <c r="L24" s="507">
        <v>0.216</v>
      </c>
      <c r="M24" s="503">
        <v>0.216</v>
      </c>
      <c r="N24" s="504">
        <v>0.224</v>
      </c>
      <c r="O24" s="504">
        <v>0.22</v>
      </c>
      <c r="P24" s="504">
        <v>0.219</v>
      </c>
      <c r="Q24" s="505">
        <v>0.219</v>
      </c>
      <c r="R24" s="504">
        <v>0.222</v>
      </c>
      <c r="S24" s="506">
        <v>0.221</v>
      </c>
      <c r="T24" s="507">
        <v>0.22</v>
      </c>
      <c r="U24" s="649">
        <f>+U12/U18</f>
        <v>0.22058470277373501</v>
      </c>
      <c r="V24" s="649">
        <f>+V12/V18</f>
        <v>0.22028370981420092</v>
      </c>
      <c r="W24" s="649">
        <f>+W12/W18</f>
        <v>0.21992229253974449</v>
      </c>
      <c r="X24" s="21"/>
      <c r="Y24" s="15"/>
    </row>
    <row r="25" spans="1:25" s="7" customFormat="1" ht="27.75" customHeight="1">
      <c r="A25" s="135"/>
      <c r="B25" s="483"/>
      <c r="C25" s="946" t="s">
        <v>256</v>
      </c>
      <c r="D25" s="947"/>
      <c r="E25" s="508">
        <v>0.214</v>
      </c>
      <c r="F25" s="509">
        <v>0.23200000000000001</v>
      </c>
      <c r="G25" s="509">
        <v>0.224</v>
      </c>
      <c r="H25" s="509">
        <v>0.23699999999999999</v>
      </c>
      <c r="I25" s="510">
        <v>0.22800000000000001</v>
      </c>
      <c r="J25" s="509">
        <v>0.27800000000000002</v>
      </c>
      <c r="K25" s="511">
        <v>0.25990542964291535</v>
      </c>
      <c r="L25" s="512">
        <v>0.24299999999999999</v>
      </c>
      <c r="M25" s="508">
        <v>0.186</v>
      </c>
      <c r="N25" s="509">
        <v>0.20499999999999999</v>
      </c>
      <c r="O25" s="509">
        <v>0.19600000000000001</v>
      </c>
      <c r="P25" s="509">
        <v>0.21299999999999999</v>
      </c>
      <c r="Q25" s="510">
        <v>0.20200000000000001</v>
      </c>
      <c r="R25" s="509">
        <v>0.25</v>
      </c>
      <c r="S25" s="511">
        <v>0.23200000000000001</v>
      </c>
      <c r="T25" s="512">
        <v>0.215</v>
      </c>
      <c r="U25" s="649">
        <f t="shared" ref="U25:W26" si="8">+U13/U19</f>
        <v>0.2322934706821709</v>
      </c>
      <c r="V25" s="649">
        <f t="shared" ref="V25" si="9">+V13/V19</f>
        <v>0.21525370691315232</v>
      </c>
      <c r="W25" s="649">
        <f t="shared" si="8"/>
        <v>0.19564035519196418</v>
      </c>
      <c r="X25" s="21"/>
      <c r="Y25" s="15"/>
    </row>
    <row r="26" spans="1:25" s="7" customFormat="1" ht="27.75" customHeight="1">
      <c r="A26" s="135"/>
      <c r="B26" s="494"/>
      <c r="C26" s="946" t="s">
        <v>257</v>
      </c>
      <c r="D26" s="947"/>
      <c r="E26" s="508">
        <v>0.13900000000000001</v>
      </c>
      <c r="F26" s="509">
        <v>0.125</v>
      </c>
      <c r="G26" s="509">
        <v>0.13100000000000001</v>
      </c>
      <c r="H26" s="509">
        <v>0.24299999999999999</v>
      </c>
      <c r="I26" s="510">
        <v>0.17299999999999999</v>
      </c>
      <c r="J26" s="509">
        <v>0.22500000000000001</v>
      </c>
      <c r="K26" s="511">
        <v>0.23322258163668563</v>
      </c>
      <c r="L26" s="512">
        <v>0.19</v>
      </c>
      <c r="M26" s="508">
        <v>0.13400000000000001</v>
      </c>
      <c r="N26" s="509">
        <v>0.17</v>
      </c>
      <c r="O26" s="509">
        <v>0.155</v>
      </c>
      <c r="P26" s="509">
        <v>0.16</v>
      </c>
      <c r="Q26" s="510">
        <v>0.157</v>
      </c>
      <c r="R26" s="509">
        <v>0.223</v>
      </c>
      <c r="S26" s="511">
        <v>0.192</v>
      </c>
      <c r="T26" s="512">
        <v>0.17699999999999999</v>
      </c>
      <c r="U26" s="649">
        <f t="shared" si="8"/>
        <v>0.19173783372659872</v>
      </c>
      <c r="V26" s="649">
        <f t="shared" ref="V26" si="10">+V14/V20</f>
        <v>0.17720051618171345</v>
      </c>
      <c r="W26" s="649">
        <f t="shared" si="8"/>
        <v>0.15458712177671785</v>
      </c>
      <c r="X26" s="21"/>
      <c r="Y26" s="15"/>
    </row>
    <row r="27" spans="1:25" ht="13.5" customHeight="1">
      <c r="B27" s="500" t="s">
        <v>263</v>
      </c>
      <c r="C27" s="502"/>
      <c r="D27" s="502"/>
      <c r="E27" s="963">
        <v>1499</v>
      </c>
      <c r="F27" s="955">
        <v>3144</v>
      </c>
      <c r="G27" s="955">
        <v>4643</v>
      </c>
      <c r="H27" s="955">
        <v>6530</v>
      </c>
      <c r="I27" s="955">
        <v>11174</v>
      </c>
      <c r="J27" s="955">
        <v>11577</v>
      </c>
      <c r="K27" s="968">
        <f t="shared" si="4"/>
        <v>18108</v>
      </c>
      <c r="L27" s="960">
        <v>22751</v>
      </c>
      <c r="M27" s="963">
        <v>1118</v>
      </c>
      <c r="N27" s="955">
        <v>5106</v>
      </c>
      <c r="O27" s="955">
        <v>6224</v>
      </c>
      <c r="P27" s="955">
        <v>6225</v>
      </c>
      <c r="Q27" s="955">
        <v>12450</v>
      </c>
      <c r="R27" s="955">
        <v>12670</v>
      </c>
      <c r="S27" s="958">
        <f t="shared" ref="S27:S33" si="11">+T27-O27</f>
        <v>18896</v>
      </c>
      <c r="T27" s="960">
        <v>25120</v>
      </c>
      <c r="U27" s="999"/>
      <c r="V27" s="987"/>
      <c r="Y27" s="15">
        <f t="shared" si="0"/>
        <v>-1</v>
      </c>
    </row>
    <row r="28" spans="1:25" ht="18" customHeight="1">
      <c r="B28" s="481" t="s">
        <v>264</v>
      </c>
      <c r="C28" s="501"/>
      <c r="D28" s="501"/>
      <c r="E28" s="964"/>
      <c r="F28" s="957"/>
      <c r="G28" s="957"/>
      <c r="H28" s="956"/>
      <c r="I28" s="956"/>
      <c r="J28" s="956"/>
      <c r="K28" s="962">
        <f t="shared" si="4"/>
        <v>0</v>
      </c>
      <c r="L28" s="961"/>
      <c r="M28" s="964"/>
      <c r="N28" s="957"/>
      <c r="O28" s="957"/>
      <c r="P28" s="956"/>
      <c r="Q28" s="956"/>
      <c r="R28" s="957"/>
      <c r="S28" s="959">
        <f t="shared" si="11"/>
        <v>0</v>
      </c>
      <c r="T28" s="961"/>
      <c r="U28" s="999"/>
      <c r="V28" s="987"/>
      <c r="Y28" s="15">
        <f t="shared" si="0"/>
        <v>0</v>
      </c>
    </row>
    <row r="29" spans="1:25" ht="27.75" customHeight="1">
      <c r="B29" s="483"/>
      <c r="C29" s="944" t="s">
        <v>255</v>
      </c>
      <c r="D29" s="945"/>
      <c r="E29" s="484">
        <v>2282</v>
      </c>
      <c r="F29" s="485">
        <v>2981</v>
      </c>
      <c r="G29" s="485">
        <v>5263</v>
      </c>
      <c r="H29" s="485">
        <v>2929</v>
      </c>
      <c r="I29" s="486">
        <v>8192</v>
      </c>
      <c r="J29" s="485">
        <v>5017</v>
      </c>
      <c r="K29" s="487">
        <f>+L29-G29</f>
        <v>7947</v>
      </c>
      <c r="L29" s="488">
        <v>13210</v>
      </c>
      <c r="M29" s="484">
        <v>2694</v>
      </c>
      <c r="N29" s="485">
        <v>3817</v>
      </c>
      <c r="O29" s="485">
        <v>6511</v>
      </c>
      <c r="P29" s="485">
        <v>3460</v>
      </c>
      <c r="Q29" s="486">
        <v>9971</v>
      </c>
      <c r="R29" s="485">
        <v>5697</v>
      </c>
      <c r="S29" s="487">
        <f t="shared" si="11"/>
        <v>9158</v>
      </c>
      <c r="T29" s="488">
        <v>15669</v>
      </c>
      <c r="U29" s="647"/>
      <c r="V29" s="648"/>
      <c r="Y29" s="15">
        <f t="shared" si="0"/>
        <v>-1</v>
      </c>
    </row>
    <row r="30" spans="1:25" ht="27.75" customHeight="1">
      <c r="B30" s="483"/>
      <c r="C30" s="946" t="s">
        <v>256</v>
      </c>
      <c r="D30" s="947"/>
      <c r="E30" s="489">
        <v>1039</v>
      </c>
      <c r="F30" s="490">
        <v>2278</v>
      </c>
      <c r="G30" s="490">
        <v>3317</v>
      </c>
      <c r="H30" s="490">
        <v>2130</v>
      </c>
      <c r="I30" s="491">
        <v>5448</v>
      </c>
      <c r="J30" s="490">
        <v>4308</v>
      </c>
      <c r="K30" s="492">
        <f t="shared" si="4"/>
        <v>6439</v>
      </c>
      <c r="L30" s="493">
        <v>9756</v>
      </c>
      <c r="M30" s="489">
        <v>1203</v>
      </c>
      <c r="N30" s="490">
        <v>2166</v>
      </c>
      <c r="O30" s="490">
        <v>3369</v>
      </c>
      <c r="P30" s="490">
        <v>2217</v>
      </c>
      <c r="Q30" s="491">
        <v>5587</v>
      </c>
      <c r="R30" s="490">
        <v>3799</v>
      </c>
      <c r="S30" s="492">
        <f t="shared" si="11"/>
        <v>6018</v>
      </c>
      <c r="T30" s="493">
        <v>9387</v>
      </c>
      <c r="U30" s="647"/>
      <c r="V30" s="648"/>
      <c r="Y30" s="15">
        <f t="shared" si="0"/>
        <v>-2</v>
      </c>
    </row>
    <row r="31" spans="1:25" ht="27.75" customHeight="1">
      <c r="B31" s="483"/>
      <c r="C31" s="946" t="s">
        <v>257</v>
      </c>
      <c r="D31" s="947"/>
      <c r="E31" s="489">
        <v>386</v>
      </c>
      <c r="F31" s="490">
        <v>443</v>
      </c>
      <c r="G31" s="490">
        <v>829</v>
      </c>
      <c r="H31" s="490">
        <v>4172</v>
      </c>
      <c r="I31" s="491">
        <v>5002</v>
      </c>
      <c r="J31" s="490">
        <v>5681</v>
      </c>
      <c r="K31" s="492">
        <f t="shared" si="4"/>
        <v>9854</v>
      </c>
      <c r="L31" s="493">
        <v>10683</v>
      </c>
      <c r="M31" s="489">
        <v>152</v>
      </c>
      <c r="N31" s="490">
        <v>2382</v>
      </c>
      <c r="O31" s="490">
        <v>2535</v>
      </c>
      <c r="P31" s="490">
        <v>3597</v>
      </c>
      <c r="Q31" s="491">
        <v>6133</v>
      </c>
      <c r="R31" s="490">
        <v>6475</v>
      </c>
      <c r="S31" s="492">
        <f t="shared" si="11"/>
        <v>10074</v>
      </c>
      <c r="T31" s="493">
        <v>12609</v>
      </c>
      <c r="U31" s="647"/>
      <c r="V31" s="648"/>
      <c r="Y31" s="15">
        <f t="shared" si="0"/>
        <v>-2</v>
      </c>
    </row>
    <row r="32" spans="1:25" ht="27.75" customHeight="1">
      <c r="B32" s="483"/>
      <c r="C32" s="946" t="s">
        <v>258</v>
      </c>
      <c r="D32" s="947"/>
      <c r="E32" s="489">
        <v>47</v>
      </c>
      <c r="F32" s="490">
        <v>35</v>
      </c>
      <c r="G32" s="490">
        <v>83</v>
      </c>
      <c r="H32" s="490">
        <v>74</v>
      </c>
      <c r="I32" s="491">
        <v>157</v>
      </c>
      <c r="J32" s="490">
        <v>144</v>
      </c>
      <c r="K32" s="492">
        <f t="shared" si="4"/>
        <v>219</v>
      </c>
      <c r="L32" s="493">
        <v>302</v>
      </c>
      <c r="M32" s="489">
        <v>37</v>
      </c>
      <c r="N32" s="490">
        <v>20</v>
      </c>
      <c r="O32" s="490">
        <v>57</v>
      </c>
      <c r="P32" s="490">
        <v>24</v>
      </c>
      <c r="Q32" s="491">
        <v>82</v>
      </c>
      <c r="R32" s="490">
        <v>167</v>
      </c>
      <c r="S32" s="492">
        <f t="shared" si="11"/>
        <v>192</v>
      </c>
      <c r="T32" s="493">
        <v>249</v>
      </c>
      <c r="U32" s="647"/>
      <c r="V32" s="648"/>
      <c r="Y32" s="15">
        <f t="shared" si="0"/>
        <v>-1</v>
      </c>
    </row>
    <row r="33" spans="1:25" ht="27.75" customHeight="1">
      <c r="B33" s="494"/>
      <c r="C33" s="953" t="s">
        <v>265</v>
      </c>
      <c r="D33" s="954"/>
      <c r="E33" s="495">
        <v>-2256</v>
      </c>
      <c r="F33" s="496">
        <v>-2595</v>
      </c>
      <c r="G33" s="496">
        <v>-4851</v>
      </c>
      <c r="H33" s="496">
        <v>-2776</v>
      </c>
      <c r="I33" s="497">
        <v>-7627</v>
      </c>
      <c r="J33" s="496">
        <v>-3575</v>
      </c>
      <c r="K33" s="498">
        <f t="shared" si="4"/>
        <v>-6351</v>
      </c>
      <c r="L33" s="499">
        <v>-11202</v>
      </c>
      <c r="M33" s="495">
        <v>-2969</v>
      </c>
      <c r="N33" s="496">
        <v>-3280</v>
      </c>
      <c r="O33" s="496">
        <v>-6249</v>
      </c>
      <c r="P33" s="496">
        <v>-3075</v>
      </c>
      <c r="Q33" s="497">
        <v>-9324</v>
      </c>
      <c r="R33" s="496">
        <v>-3471</v>
      </c>
      <c r="S33" s="498">
        <f t="shared" si="11"/>
        <v>-6546</v>
      </c>
      <c r="T33" s="499">
        <v>-12795</v>
      </c>
      <c r="U33" s="647"/>
      <c r="V33" s="648"/>
      <c r="Y33" s="15">
        <f t="shared" si="0"/>
        <v>0</v>
      </c>
    </row>
    <row r="34" spans="1:25">
      <c r="B34" s="500" t="s">
        <v>266</v>
      </c>
      <c r="C34" s="501"/>
      <c r="D34" s="501"/>
      <c r="E34" s="948">
        <v>2.1999999999999999E-2</v>
      </c>
      <c r="F34" s="950">
        <v>4.2000000000000003E-2</v>
      </c>
      <c r="G34" s="950">
        <v>3.3000000000000002E-2</v>
      </c>
      <c r="H34" s="950">
        <v>8.2000000000000003E-2</v>
      </c>
      <c r="I34" s="950">
        <v>0.05</v>
      </c>
      <c r="J34" s="950">
        <v>0.11700000000000001</v>
      </c>
      <c r="K34" s="940">
        <f>+K27/K16</f>
        <v>0.10166408408003773</v>
      </c>
      <c r="L34" s="942">
        <v>7.0999999999999994E-2</v>
      </c>
      <c r="M34" s="948">
        <v>1.6E-2</v>
      </c>
      <c r="N34" s="950">
        <v>6.0999999999999999E-2</v>
      </c>
      <c r="O34" s="950">
        <v>0.04</v>
      </c>
      <c r="P34" s="950">
        <v>6.6000000000000003E-2</v>
      </c>
      <c r="Q34" s="950">
        <v>0.05</v>
      </c>
      <c r="R34" s="950">
        <v>0.115</v>
      </c>
      <c r="S34" s="940">
        <f>+S27/S16</f>
        <v>9.2486907150898148E-2</v>
      </c>
      <c r="T34" s="942">
        <v>7.0000000000000007E-2</v>
      </c>
      <c r="U34" s="988"/>
      <c r="V34" s="987"/>
    </row>
    <row r="35" spans="1:25" ht="18" customHeight="1">
      <c r="B35" s="481" t="s">
        <v>267</v>
      </c>
      <c r="C35" s="501"/>
      <c r="D35" s="501"/>
      <c r="E35" s="949"/>
      <c r="F35" s="951"/>
      <c r="G35" s="951"/>
      <c r="H35" s="952"/>
      <c r="I35" s="952"/>
      <c r="J35" s="952"/>
      <c r="K35" s="941"/>
      <c r="L35" s="943"/>
      <c r="M35" s="949"/>
      <c r="N35" s="951"/>
      <c r="O35" s="951"/>
      <c r="P35" s="952"/>
      <c r="Q35" s="952"/>
      <c r="R35" s="952"/>
      <c r="S35" s="941"/>
      <c r="T35" s="943"/>
      <c r="U35" s="988"/>
      <c r="V35" s="987"/>
    </row>
    <row r="36" spans="1:25" ht="27.75" customHeight="1">
      <c r="B36" s="483"/>
      <c r="C36" s="944" t="s">
        <v>255</v>
      </c>
      <c r="D36" s="945"/>
      <c r="E36" s="503">
        <v>9.1999999999999998E-2</v>
      </c>
      <c r="F36" s="504">
        <v>0.11</v>
      </c>
      <c r="G36" s="504">
        <v>0.10100000000000001</v>
      </c>
      <c r="H36" s="504">
        <v>0.104</v>
      </c>
      <c r="I36" s="505">
        <v>0.10199999999999999</v>
      </c>
      <c r="J36" s="504">
        <v>0.14699999999999999</v>
      </c>
      <c r="K36" s="506">
        <v>0.11899999999999999</v>
      </c>
      <c r="L36" s="507">
        <v>0.11600000000000001</v>
      </c>
      <c r="M36" s="503">
        <v>9.7000000000000003E-2</v>
      </c>
      <c r="N36" s="504">
        <v>0.122</v>
      </c>
      <c r="O36" s="504">
        <v>0.11</v>
      </c>
      <c r="P36" s="504">
        <v>0.114</v>
      </c>
      <c r="Q36" s="505">
        <v>0.112</v>
      </c>
      <c r="R36" s="504">
        <v>0.14099999999999999</v>
      </c>
      <c r="S36" s="506">
        <f>+S29/S18</f>
        <v>0.12940328665696402</v>
      </c>
      <c r="T36" s="507">
        <v>0.121</v>
      </c>
      <c r="U36" s="647"/>
      <c r="V36" s="648"/>
    </row>
    <row r="37" spans="1:25" ht="27.75" customHeight="1">
      <c r="B37" s="483"/>
      <c r="C37" s="946" t="s">
        <v>256</v>
      </c>
      <c r="D37" s="947"/>
      <c r="E37" s="508">
        <v>6.3E-2</v>
      </c>
      <c r="F37" s="509">
        <v>0.115</v>
      </c>
      <c r="G37" s="509">
        <v>9.0999999999999998E-2</v>
      </c>
      <c r="H37" s="509">
        <v>0.111</v>
      </c>
      <c r="I37" s="510">
        <v>9.8000000000000004E-2</v>
      </c>
      <c r="J37" s="509">
        <v>0.182</v>
      </c>
      <c r="K37" s="511">
        <v>0.14799999999999999</v>
      </c>
      <c r="L37" s="512">
        <v>0.123</v>
      </c>
      <c r="M37" s="508">
        <v>6.6000000000000003E-2</v>
      </c>
      <c r="N37" s="509">
        <v>0.106</v>
      </c>
      <c r="O37" s="509">
        <v>8.6999999999999994E-2</v>
      </c>
      <c r="P37" s="509">
        <v>0.106</v>
      </c>
      <c r="Q37" s="510">
        <v>9.4E-2</v>
      </c>
      <c r="R37" s="509">
        <v>0.161</v>
      </c>
      <c r="S37" s="511">
        <f t="shared" ref="S37:S38" si="12">+S30/S19</f>
        <v>0.135354580418794</v>
      </c>
      <c r="T37" s="512">
        <v>0.113</v>
      </c>
      <c r="U37" s="647"/>
      <c r="V37" s="648"/>
    </row>
    <row r="38" spans="1:25" ht="27.75" customHeight="1" thickBot="1">
      <c r="B38" s="518"/>
      <c r="C38" s="938" t="s">
        <v>257</v>
      </c>
      <c r="D38" s="939"/>
      <c r="E38" s="519">
        <v>1.6E-2</v>
      </c>
      <c r="F38" s="520">
        <v>1.7000000000000001E-2</v>
      </c>
      <c r="G38" s="520">
        <v>1.6E-2</v>
      </c>
      <c r="H38" s="520">
        <v>0.14099999999999999</v>
      </c>
      <c r="I38" s="521">
        <v>6.2E-2</v>
      </c>
      <c r="J38" s="520">
        <v>0.14699999999999999</v>
      </c>
      <c r="K38" s="522">
        <v>0.13100000000000001</v>
      </c>
      <c r="L38" s="523">
        <v>0.09</v>
      </c>
      <c r="M38" s="519">
        <v>7.0000000000000001E-3</v>
      </c>
      <c r="N38" s="520">
        <v>7.8E-2</v>
      </c>
      <c r="O38" s="520">
        <v>4.7E-2</v>
      </c>
      <c r="P38" s="520">
        <v>8.7999999999999995E-2</v>
      </c>
      <c r="Q38" s="521">
        <v>6.5000000000000002E-2</v>
      </c>
      <c r="R38" s="520">
        <v>0.152</v>
      </c>
      <c r="S38" s="522">
        <f t="shared" si="12"/>
        <v>0.12066260225898022</v>
      </c>
      <c r="T38" s="523">
        <v>9.1999999999999998E-2</v>
      </c>
      <c r="U38" s="647"/>
      <c r="V38" s="648"/>
    </row>
    <row r="39" spans="1:25" ht="11.25" customHeight="1">
      <c r="B39" s="445"/>
      <c r="C39" s="446"/>
      <c r="D39" s="447"/>
      <c r="E39" s="448"/>
      <c r="F39" s="448"/>
      <c r="G39" s="448"/>
      <c r="H39" s="448"/>
      <c r="I39" s="448"/>
      <c r="J39" s="448"/>
      <c r="K39" s="448"/>
      <c r="L39" s="448"/>
      <c r="M39" s="448"/>
      <c r="N39" s="448"/>
      <c r="O39" s="448"/>
      <c r="P39" s="448"/>
      <c r="Q39" s="448"/>
      <c r="R39" s="448"/>
      <c r="S39" s="448"/>
      <c r="T39" s="448"/>
      <c r="U39" s="647"/>
      <c r="V39" s="648"/>
    </row>
    <row r="40" spans="1:25" ht="15" customHeight="1">
      <c r="B40" s="449" t="s">
        <v>250</v>
      </c>
      <c r="C40" s="446"/>
      <c r="D40" s="447"/>
      <c r="E40" s="448"/>
      <c r="F40" s="448"/>
      <c r="G40" s="448"/>
      <c r="H40" s="448"/>
      <c r="I40" s="448"/>
      <c r="J40" s="448"/>
      <c r="K40" s="448"/>
      <c r="L40" s="448"/>
      <c r="M40" s="448"/>
      <c r="N40" s="448"/>
      <c r="O40" s="448"/>
      <c r="P40" s="448"/>
      <c r="Q40" s="448"/>
      <c r="R40" s="448"/>
      <c r="S40" s="448"/>
      <c r="T40" s="448"/>
      <c r="U40" s="647"/>
      <c r="V40" s="648"/>
    </row>
    <row r="41" spans="1:25" ht="15" customHeight="1">
      <c r="B41" s="450" t="s">
        <v>2</v>
      </c>
      <c r="C41" s="446"/>
      <c r="D41" s="447"/>
      <c r="E41" s="448"/>
      <c r="F41" s="448"/>
      <c r="G41" s="448"/>
      <c r="H41" s="448"/>
      <c r="I41" s="448"/>
      <c r="J41" s="448"/>
      <c r="K41" s="448"/>
      <c r="L41" s="448"/>
      <c r="M41" s="448"/>
      <c r="N41" s="448"/>
      <c r="O41" s="448"/>
      <c r="P41" s="448"/>
      <c r="Q41" s="448"/>
      <c r="R41" s="448"/>
      <c r="S41" s="448"/>
      <c r="T41" s="448"/>
      <c r="U41" s="647"/>
      <c r="V41" s="648"/>
    </row>
    <row r="42" spans="1:25" s="3" customFormat="1" ht="15" customHeight="1" thickBot="1">
      <c r="A42" s="138"/>
      <c r="B42" s="138"/>
      <c r="C42" s="138"/>
      <c r="D42" s="138"/>
      <c r="E42" s="137"/>
      <c r="F42" s="137"/>
      <c r="G42" s="137"/>
      <c r="H42" s="137"/>
      <c r="I42" s="221"/>
      <c r="J42" s="137"/>
      <c r="K42" s="137"/>
      <c r="L42" s="137"/>
      <c r="M42" s="137"/>
      <c r="N42" s="137"/>
      <c r="O42" s="137"/>
      <c r="P42" s="137"/>
      <c r="Q42" s="137"/>
      <c r="R42" s="137"/>
      <c r="S42" s="137"/>
      <c r="T42" s="137"/>
      <c r="U42" s="650"/>
      <c r="V42" s="651"/>
      <c r="W42" s="638"/>
    </row>
    <row r="43" spans="1:25" ht="39.75" customHeight="1" thickBot="1">
      <c r="B43" s="983" t="s">
        <v>252</v>
      </c>
      <c r="C43" s="984"/>
      <c r="D43" s="476"/>
      <c r="E43" s="985" t="s">
        <v>268</v>
      </c>
      <c r="F43" s="986"/>
      <c r="G43" s="986"/>
      <c r="H43" s="986"/>
      <c r="I43" s="986"/>
      <c r="J43" s="986"/>
      <c r="K43" s="986"/>
      <c r="L43" s="972" t="s">
        <v>95</v>
      </c>
      <c r="M43" s="985" t="s">
        <v>269</v>
      </c>
      <c r="N43" s="986"/>
      <c r="O43" s="986"/>
      <c r="P43" s="986"/>
      <c r="Q43" s="986"/>
      <c r="R43" s="986"/>
      <c r="S43" s="986"/>
      <c r="T43" s="972" t="s">
        <v>95</v>
      </c>
      <c r="U43" s="975"/>
      <c r="V43" s="975"/>
    </row>
    <row r="44" spans="1:25" ht="21" customHeight="1">
      <c r="B44" s="477"/>
      <c r="C44" s="980" t="s">
        <v>96</v>
      </c>
      <c r="D44" s="981"/>
      <c r="E44" s="843" t="s">
        <v>97</v>
      </c>
      <c r="F44" s="845" t="s">
        <v>98</v>
      </c>
      <c r="G44" s="845" t="s">
        <v>99</v>
      </c>
      <c r="H44" s="845" t="s">
        <v>100</v>
      </c>
      <c r="I44" s="845" t="s">
        <v>101</v>
      </c>
      <c r="J44" s="845" t="s">
        <v>102</v>
      </c>
      <c r="K44" s="847" t="s">
        <v>103</v>
      </c>
      <c r="L44" s="973"/>
      <c r="M44" s="843" t="s">
        <v>97</v>
      </c>
      <c r="N44" s="845" t="s">
        <v>98</v>
      </c>
      <c r="O44" s="845" t="s">
        <v>99</v>
      </c>
      <c r="P44" s="845" t="s">
        <v>100</v>
      </c>
      <c r="Q44" s="845" t="s">
        <v>101</v>
      </c>
      <c r="R44" s="845" t="s">
        <v>102</v>
      </c>
      <c r="S44" s="847" t="s">
        <v>103</v>
      </c>
      <c r="T44" s="973"/>
      <c r="U44" s="976"/>
      <c r="V44" s="978"/>
    </row>
    <row r="45" spans="1:25" ht="21" customHeight="1" thickBot="1">
      <c r="B45" s="478"/>
      <c r="C45" s="982"/>
      <c r="D45" s="982"/>
      <c r="E45" s="844"/>
      <c r="F45" s="846"/>
      <c r="G45" s="846"/>
      <c r="H45" s="846"/>
      <c r="I45" s="846"/>
      <c r="J45" s="846"/>
      <c r="K45" s="848"/>
      <c r="L45" s="974"/>
      <c r="M45" s="844"/>
      <c r="N45" s="846"/>
      <c r="O45" s="846"/>
      <c r="P45" s="846"/>
      <c r="Q45" s="846"/>
      <c r="R45" s="846"/>
      <c r="S45" s="848"/>
      <c r="T45" s="974"/>
      <c r="U45" s="977"/>
      <c r="V45" s="979"/>
    </row>
    <row r="46" spans="1:25">
      <c r="B46" s="479" t="s">
        <v>253</v>
      </c>
      <c r="C46" s="480"/>
      <c r="D46" s="480"/>
      <c r="E46" s="970">
        <v>84359</v>
      </c>
      <c r="F46" s="967">
        <v>93531</v>
      </c>
      <c r="G46" s="967">
        <v>177890</v>
      </c>
      <c r="H46" s="955">
        <v>75597</v>
      </c>
      <c r="I46" s="955">
        <v>253488</v>
      </c>
      <c r="J46" s="955">
        <v>83389</v>
      </c>
      <c r="K46" s="958">
        <f>+L46-G46</f>
        <v>158987</v>
      </c>
      <c r="L46" s="960">
        <v>336877</v>
      </c>
      <c r="M46" s="970">
        <v>83717</v>
      </c>
      <c r="N46" s="967">
        <v>82204</v>
      </c>
      <c r="O46" s="967">
        <v>165922</v>
      </c>
      <c r="P46" s="955">
        <v>77599</v>
      </c>
      <c r="Q46" s="955">
        <v>243522</v>
      </c>
      <c r="R46" s="955">
        <v>93236</v>
      </c>
      <c r="S46" s="958">
        <v>170836</v>
      </c>
      <c r="T46" s="960">
        <v>336759</v>
      </c>
      <c r="U46" s="988"/>
      <c r="V46" s="987"/>
    </row>
    <row r="47" spans="1:25" ht="18" customHeight="1">
      <c r="B47" s="481" t="s">
        <v>254</v>
      </c>
      <c r="C47" s="482"/>
      <c r="D47" s="482"/>
      <c r="E47" s="971"/>
      <c r="F47" s="957"/>
      <c r="G47" s="957"/>
      <c r="H47" s="956"/>
      <c r="I47" s="956"/>
      <c r="J47" s="956"/>
      <c r="K47" s="962"/>
      <c r="L47" s="961"/>
      <c r="M47" s="971"/>
      <c r="N47" s="957"/>
      <c r="O47" s="957"/>
      <c r="P47" s="956"/>
      <c r="Q47" s="956"/>
      <c r="R47" s="956"/>
      <c r="S47" s="962"/>
      <c r="T47" s="961"/>
      <c r="U47" s="988"/>
      <c r="V47" s="987"/>
    </row>
    <row r="48" spans="1:25" ht="27.75" customHeight="1">
      <c r="B48" s="483"/>
      <c r="C48" s="944" t="s">
        <v>255</v>
      </c>
      <c r="D48" s="945"/>
      <c r="E48" s="484">
        <v>33045</v>
      </c>
      <c r="F48" s="485">
        <v>35884</v>
      </c>
      <c r="G48" s="485">
        <v>68929</v>
      </c>
      <c r="H48" s="485">
        <v>24755</v>
      </c>
      <c r="I48" s="486">
        <v>93684</v>
      </c>
      <c r="J48" s="485">
        <v>29914</v>
      </c>
      <c r="K48" s="487">
        <f t="shared" ref="K48:K51" si="13">+L48-G48</f>
        <v>54670</v>
      </c>
      <c r="L48" s="488">
        <v>123599</v>
      </c>
      <c r="M48" s="484">
        <v>29930</v>
      </c>
      <c r="N48" s="485">
        <v>31132</v>
      </c>
      <c r="O48" s="485">
        <v>61062</v>
      </c>
      <c r="P48" s="485">
        <v>26693</v>
      </c>
      <c r="Q48" s="486">
        <v>87755</v>
      </c>
      <c r="R48" s="485">
        <v>31698</v>
      </c>
      <c r="S48" s="487">
        <f>+T48-O48</f>
        <v>58392</v>
      </c>
      <c r="T48" s="488">
        <v>119454</v>
      </c>
      <c r="U48" s="652"/>
      <c r="V48" s="653"/>
    </row>
    <row r="49" spans="2:29" ht="27.75" customHeight="1">
      <c r="B49" s="483"/>
      <c r="C49" s="946" t="s">
        <v>256</v>
      </c>
      <c r="D49" s="947"/>
      <c r="E49" s="489">
        <v>20114</v>
      </c>
      <c r="F49" s="490">
        <v>18311</v>
      </c>
      <c r="G49" s="490">
        <v>38425</v>
      </c>
      <c r="H49" s="490">
        <v>21148</v>
      </c>
      <c r="I49" s="491">
        <v>59574</v>
      </c>
      <c r="J49" s="490">
        <v>21871</v>
      </c>
      <c r="K49" s="492">
        <f t="shared" si="13"/>
        <v>43020</v>
      </c>
      <c r="L49" s="493">
        <v>81445</v>
      </c>
      <c r="M49" s="489">
        <v>20993</v>
      </c>
      <c r="N49" s="490">
        <v>19985</v>
      </c>
      <c r="O49" s="490">
        <v>40978</v>
      </c>
      <c r="P49" s="490">
        <v>20155</v>
      </c>
      <c r="Q49" s="491">
        <v>61134</v>
      </c>
      <c r="R49" s="490">
        <v>23205</v>
      </c>
      <c r="S49" s="492">
        <f t="shared" ref="S49:S51" si="14">+T49-O49</f>
        <v>43361</v>
      </c>
      <c r="T49" s="493">
        <v>84339</v>
      </c>
      <c r="U49" s="652"/>
      <c r="V49" s="653"/>
    </row>
    <row r="50" spans="2:29" ht="27.75" customHeight="1">
      <c r="B50" s="483"/>
      <c r="C50" s="946" t="s">
        <v>257</v>
      </c>
      <c r="D50" s="947"/>
      <c r="E50" s="489">
        <v>28432</v>
      </c>
      <c r="F50" s="490">
        <v>37384</v>
      </c>
      <c r="G50" s="490">
        <v>65816</v>
      </c>
      <c r="H50" s="490">
        <v>26955</v>
      </c>
      <c r="I50" s="491">
        <v>92772</v>
      </c>
      <c r="J50" s="490">
        <v>29544</v>
      </c>
      <c r="K50" s="492">
        <f t="shared" si="13"/>
        <v>56500</v>
      </c>
      <c r="L50" s="493">
        <v>122316</v>
      </c>
      <c r="M50" s="489">
        <v>31160</v>
      </c>
      <c r="N50" s="490">
        <v>30349</v>
      </c>
      <c r="O50" s="490">
        <v>61509</v>
      </c>
      <c r="P50" s="490">
        <v>29683</v>
      </c>
      <c r="Q50" s="491">
        <v>91193</v>
      </c>
      <c r="R50" s="490">
        <v>37489</v>
      </c>
      <c r="S50" s="492">
        <f t="shared" si="14"/>
        <v>67173</v>
      </c>
      <c r="T50" s="493">
        <v>128682</v>
      </c>
      <c r="U50" s="652"/>
      <c r="V50" s="653"/>
    </row>
    <row r="51" spans="2:29" ht="27.75" customHeight="1">
      <c r="B51" s="494"/>
      <c r="C51" s="953" t="s">
        <v>258</v>
      </c>
      <c r="D51" s="954"/>
      <c r="E51" s="495">
        <v>2767</v>
      </c>
      <c r="F51" s="496">
        <v>1951</v>
      </c>
      <c r="G51" s="496">
        <v>4718</v>
      </c>
      <c r="H51" s="496">
        <v>2738</v>
      </c>
      <c r="I51" s="497">
        <v>7457</v>
      </c>
      <c r="J51" s="496">
        <v>2059</v>
      </c>
      <c r="K51" s="498">
        <f t="shared" si="13"/>
        <v>4798</v>
      </c>
      <c r="L51" s="499">
        <v>9516</v>
      </c>
      <c r="M51" s="495">
        <v>1632</v>
      </c>
      <c r="N51" s="496">
        <v>738</v>
      </c>
      <c r="O51" s="496">
        <v>2370</v>
      </c>
      <c r="P51" s="496">
        <v>1067</v>
      </c>
      <c r="Q51" s="497">
        <v>3438</v>
      </c>
      <c r="R51" s="496">
        <v>843</v>
      </c>
      <c r="S51" s="498">
        <f t="shared" si="14"/>
        <v>1912</v>
      </c>
      <c r="T51" s="499">
        <v>4282</v>
      </c>
      <c r="U51" s="652"/>
      <c r="V51" s="653"/>
    </row>
    <row r="52" spans="2:29">
      <c r="B52" s="500" t="s">
        <v>259</v>
      </c>
      <c r="C52" s="501"/>
      <c r="D52" s="502"/>
      <c r="E52" s="966">
        <v>67369</v>
      </c>
      <c r="F52" s="965">
        <v>83835</v>
      </c>
      <c r="G52" s="965">
        <v>151205</v>
      </c>
      <c r="H52" s="965">
        <v>82263</v>
      </c>
      <c r="I52" s="965">
        <v>233469</v>
      </c>
      <c r="J52" s="965">
        <v>105640</v>
      </c>
      <c r="K52" s="968">
        <f>+L52-G52</f>
        <v>187904</v>
      </c>
      <c r="L52" s="969">
        <v>339109</v>
      </c>
      <c r="M52" s="966">
        <v>67662</v>
      </c>
      <c r="N52" s="965">
        <v>73298</v>
      </c>
      <c r="O52" s="965">
        <v>140961</v>
      </c>
      <c r="P52" s="965">
        <v>77863</v>
      </c>
      <c r="Q52" s="965">
        <v>218824</v>
      </c>
      <c r="R52" s="955">
        <v>91510</v>
      </c>
      <c r="S52" s="968">
        <v>169373</v>
      </c>
      <c r="T52" s="969">
        <v>310334</v>
      </c>
      <c r="U52" s="988"/>
      <c r="V52" s="653"/>
    </row>
    <row r="53" spans="2:29" ht="18" customHeight="1">
      <c r="B53" s="481" t="s">
        <v>260</v>
      </c>
      <c r="C53" s="482"/>
      <c r="D53" s="482"/>
      <c r="E53" s="964"/>
      <c r="F53" s="957"/>
      <c r="G53" s="957"/>
      <c r="H53" s="956"/>
      <c r="I53" s="956"/>
      <c r="J53" s="956"/>
      <c r="K53" s="962">
        <f t="shared" ref="K53:K69" si="15">+L53-G53</f>
        <v>0</v>
      </c>
      <c r="L53" s="961"/>
      <c r="M53" s="964"/>
      <c r="N53" s="957"/>
      <c r="O53" s="957"/>
      <c r="P53" s="956"/>
      <c r="Q53" s="956"/>
      <c r="R53" s="956"/>
      <c r="S53" s="959"/>
      <c r="T53" s="961"/>
      <c r="U53" s="988"/>
      <c r="V53" s="653"/>
    </row>
    <row r="54" spans="2:29" ht="27.75" customHeight="1">
      <c r="B54" s="483"/>
      <c r="C54" s="944" t="s">
        <v>255</v>
      </c>
      <c r="D54" s="945"/>
      <c r="E54" s="484">
        <v>25965</v>
      </c>
      <c r="F54" s="485">
        <v>28940</v>
      </c>
      <c r="G54" s="485">
        <v>54906</v>
      </c>
      <c r="H54" s="485">
        <v>25957</v>
      </c>
      <c r="I54" s="486">
        <v>80863</v>
      </c>
      <c r="J54" s="485">
        <v>40625</v>
      </c>
      <c r="K54" s="487">
        <f t="shared" si="15"/>
        <v>66583</v>
      </c>
      <c r="L54" s="488">
        <v>121489</v>
      </c>
      <c r="M54" s="484">
        <v>24751</v>
      </c>
      <c r="N54" s="485">
        <v>26506</v>
      </c>
      <c r="O54" s="485">
        <v>51257</v>
      </c>
      <c r="P54" s="485">
        <v>26470</v>
      </c>
      <c r="Q54" s="486">
        <v>77728</v>
      </c>
      <c r="R54" s="485">
        <v>30243</v>
      </c>
      <c r="S54" s="487">
        <f t="shared" ref="S54:S57" si="16">+T54-O54</f>
        <v>56714</v>
      </c>
      <c r="T54" s="488">
        <v>107971</v>
      </c>
      <c r="U54" s="652"/>
      <c r="V54" s="653"/>
    </row>
    <row r="55" spans="2:29" ht="27.75" customHeight="1">
      <c r="B55" s="483"/>
      <c r="C55" s="946" t="s">
        <v>256</v>
      </c>
      <c r="D55" s="947"/>
      <c r="E55" s="489">
        <v>15090</v>
      </c>
      <c r="F55" s="490">
        <v>18410</v>
      </c>
      <c r="G55" s="490">
        <v>33500</v>
      </c>
      <c r="H55" s="490">
        <v>18480</v>
      </c>
      <c r="I55" s="491">
        <v>51981</v>
      </c>
      <c r="J55" s="490">
        <v>22387</v>
      </c>
      <c r="K55" s="492">
        <f t="shared" si="15"/>
        <v>40869</v>
      </c>
      <c r="L55" s="493">
        <v>74369</v>
      </c>
      <c r="M55" s="489">
        <v>17420</v>
      </c>
      <c r="N55" s="490">
        <v>19498</v>
      </c>
      <c r="O55" s="490">
        <v>36919</v>
      </c>
      <c r="P55" s="490">
        <v>20427</v>
      </c>
      <c r="Q55" s="491">
        <v>57347</v>
      </c>
      <c r="R55" s="490">
        <v>24526</v>
      </c>
      <c r="S55" s="492">
        <f t="shared" si="16"/>
        <v>44955</v>
      </c>
      <c r="T55" s="493">
        <v>81874</v>
      </c>
      <c r="U55" s="652"/>
      <c r="V55" s="653"/>
    </row>
    <row r="56" spans="2:29" ht="27.75" customHeight="1">
      <c r="B56" s="483"/>
      <c r="C56" s="946" t="s">
        <v>257</v>
      </c>
      <c r="D56" s="947"/>
      <c r="E56" s="489">
        <v>23215</v>
      </c>
      <c r="F56" s="490">
        <v>34725</v>
      </c>
      <c r="G56" s="490">
        <v>57940</v>
      </c>
      <c r="H56" s="490">
        <v>35403</v>
      </c>
      <c r="I56" s="491">
        <v>93343</v>
      </c>
      <c r="J56" s="490">
        <v>40082</v>
      </c>
      <c r="K56" s="492">
        <f t="shared" si="15"/>
        <v>75486</v>
      </c>
      <c r="L56" s="493">
        <v>133426</v>
      </c>
      <c r="M56" s="489">
        <v>22857</v>
      </c>
      <c r="N56" s="490">
        <v>26416</v>
      </c>
      <c r="O56" s="490">
        <v>49273</v>
      </c>
      <c r="P56" s="490">
        <v>29978</v>
      </c>
      <c r="Q56" s="491">
        <v>79252</v>
      </c>
      <c r="R56" s="490">
        <v>35781</v>
      </c>
      <c r="S56" s="492">
        <f t="shared" si="16"/>
        <v>65760</v>
      </c>
      <c r="T56" s="493">
        <v>115033</v>
      </c>
      <c r="U56" s="652"/>
      <c r="V56" s="653"/>
    </row>
    <row r="57" spans="2:29" ht="27.75" customHeight="1">
      <c r="B57" s="494"/>
      <c r="C57" s="953" t="s">
        <v>258</v>
      </c>
      <c r="D57" s="954"/>
      <c r="E57" s="495">
        <v>3098</v>
      </c>
      <c r="F57" s="496">
        <v>1759</v>
      </c>
      <c r="G57" s="496">
        <v>4858</v>
      </c>
      <c r="H57" s="496">
        <v>2422</v>
      </c>
      <c r="I57" s="497">
        <v>7280</v>
      </c>
      <c r="J57" s="496">
        <v>2543</v>
      </c>
      <c r="K57" s="498">
        <f t="shared" si="15"/>
        <v>4965</v>
      </c>
      <c r="L57" s="499">
        <v>9823</v>
      </c>
      <c r="M57" s="495">
        <v>2633</v>
      </c>
      <c r="N57" s="496">
        <v>877</v>
      </c>
      <c r="O57" s="496">
        <v>3510</v>
      </c>
      <c r="P57" s="496">
        <v>985</v>
      </c>
      <c r="Q57" s="497">
        <v>4496</v>
      </c>
      <c r="R57" s="496">
        <v>959</v>
      </c>
      <c r="S57" s="498">
        <f t="shared" si="16"/>
        <v>1945</v>
      </c>
      <c r="T57" s="499">
        <v>5455</v>
      </c>
      <c r="U57" s="652"/>
      <c r="V57" s="653"/>
    </row>
    <row r="58" spans="2:29" ht="13.5" customHeight="1">
      <c r="B58" s="500" t="s">
        <v>261</v>
      </c>
      <c r="C58" s="501"/>
      <c r="D58" s="501"/>
      <c r="E58" s="948">
        <v>0.154</v>
      </c>
      <c r="F58" s="950">
        <v>0.17699999999999999</v>
      </c>
      <c r="G58" s="950">
        <v>0.16600000000000001</v>
      </c>
      <c r="H58" s="950">
        <v>0.19900000000000001</v>
      </c>
      <c r="I58" s="950">
        <v>0.17799999999999999</v>
      </c>
      <c r="J58" s="950">
        <v>0.21199999999999999</v>
      </c>
      <c r="K58" s="940">
        <v>0.20599999999999999</v>
      </c>
      <c r="L58" s="942">
        <v>0.189</v>
      </c>
      <c r="M58" s="948">
        <v>0.187</v>
      </c>
      <c r="N58" s="950">
        <v>0.2</v>
      </c>
      <c r="O58" s="950">
        <v>0.193</v>
      </c>
      <c r="P58" s="950">
        <v>0.189</v>
      </c>
      <c r="Q58" s="950">
        <v>0.192</v>
      </c>
      <c r="R58" s="950">
        <v>0.23499999999999999</v>
      </c>
      <c r="S58" s="940">
        <v>0.214</v>
      </c>
      <c r="T58" s="942">
        <v>0.20499999999999999</v>
      </c>
      <c r="U58" s="653"/>
      <c r="V58" s="653"/>
      <c r="X58" s="19"/>
      <c r="Y58" s="19"/>
      <c r="Z58" s="18"/>
      <c r="AA58" s="18"/>
      <c r="AB58" s="19"/>
      <c r="AC58" s="19"/>
    </row>
    <row r="59" spans="2:29" ht="18" customHeight="1">
      <c r="B59" s="481" t="s">
        <v>262</v>
      </c>
      <c r="C59" s="501"/>
      <c r="D59" s="501"/>
      <c r="E59" s="949"/>
      <c r="F59" s="951"/>
      <c r="G59" s="951"/>
      <c r="H59" s="952"/>
      <c r="I59" s="952"/>
      <c r="J59" s="952"/>
      <c r="K59" s="941"/>
      <c r="L59" s="943"/>
      <c r="M59" s="949"/>
      <c r="N59" s="951"/>
      <c r="O59" s="951"/>
      <c r="P59" s="952"/>
      <c r="Q59" s="952"/>
      <c r="R59" s="952"/>
      <c r="S59" s="941"/>
      <c r="T59" s="943"/>
      <c r="U59" s="653"/>
      <c r="V59" s="653"/>
      <c r="X59" s="21"/>
      <c r="Y59" s="19"/>
      <c r="Z59" s="18"/>
      <c r="AA59" s="18"/>
      <c r="AB59" s="19"/>
      <c r="AC59" s="21"/>
    </row>
    <row r="60" spans="2:29" ht="27.75" customHeight="1">
      <c r="B60" s="483"/>
      <c r="C60" s="944" t="s">
        <v>255</v>
      </c>
      <c r="D60" s="945"/>
      <c r="E60" s="503">
        <v>0.18099999999999999</v>
      </c>
      <c r="F60" s="504">
        <v>0.189</v>
      </c>
      <c r="G60" s="504">
        <v>0.185</v>
      </c>
      <c r="H60" s="504">
        <v>0.214</v>
      </c>
      <c r="I60" s="505">
        <v>0.19400000000000001</v>
      </c>
      <c r="J60" s="504">
        <v>0.188</v>
      </c>
      <c r="K60" s="506">
        <v>0.19800000000000001</v>
      </c>
      <c r="L60" s="507">
        <v>0.192</v>
      </c>
      <c r="M60" s="503">
        <v>0.22600000000000001</v>
      </c>
      <c r="N60" s="504">
        <v>0.20699999999999999</v>
      </c>
      <c r="O60" s="504">
        <v>0.217</v>
      </c>
      <c r="P60" s="504">
        <v>0.23699999999999999</v>
      </c>
      <c r="Q60" s="505">
        <v>0.224</v>
      </c>
      <c r="R60" s="504">
        <v>0.22800000000000001</v>
      </c>
      <c r="S60" s="506">
        <v>0.23200000000000001</v>
      </c>
      <c r="T60" s="507">
        <v>0.22500000000000001</v>
      </c>
      <c r="U60" s="648"/>
      <c r="V60" s="648"/>
      <c r="X60" s="21"/>
      <c r="Y60" s="19"/>
      <c r="Z60" s="20"/>
      <c r="AA60" s="20"/>
      <c r="AB60" s="19"/>
      <c r="AC60" s="21"/>
    </row>
    <row r="61" spans="2:29" ht="30" customHeight="1">
      <c r="B61" s="483"/>
      <c r="C61" s="946" t="s">
        <v>256</v>
      </c>
      <c r="D61" s="947"/>
      <c r="E61" s="508">
        <v>0.19600000000000001</v>
      </c>
      <c r="F61" s="509">
        <v>0.22800000000000001</v>
      </c>
      <c r="G61" s="509">
        <v>0.214</v>
      </c>
      <c r="H61" s="509">
        <v>0.247</v>
      </c>
      <c r="I61" s="510">
        <v>0.22500000000000001</v>
      </c>
      <c r="J61" s="509">
        <v>0.25700000000000001</v>
      </c>
      <c r="K61" s="511">
        <v>0.252</v>
      </c>
      <c r="L61" s="512">
        <v>0.23499999999999999</v>
      </c>
      <c r="M61" s="508">
        <v>0.20699999999999999</v>
      </c>
      <c r="N61" s="509">
        <v>0.23100000000000001</v>
      </c>
      <c r="O61" s="509">
        <v>0.22</v>
      </c>
      <c r="P61" s="509">
        <v>0.22600000000000001</v>
      </c>
      <c r="Q61" s="510">
        <v>0.222</v>
      </c>
      <c r="R61" s="509">
        <v>0.27700000000000002</v>
      </c>
      <c r="S61" s="511">
        <v>0.253</v>
      </c>
      <c r="T61" s="512">
        <v>0.23799999999999999</v>
      </c>
      <c r="U61" s="648"/>
      <c r="V61" s="648"/>
      <c r="X61" s="21"/>
      <c r="Y61" s="19"/>
      <c r="Z61" s="20"/>
      <c r="AA61" s="20"/>
      <c r="AB61" s="19"/>
      <c r="AC61" s="21"/>
    </row>
    <row r="62" spans="2:29" ht="33" customHeight="1">
      <c r="B62" s="494"/>
      <c r="C62" s="946" t="s">
        <v>311</v>
      </c>
      <c r="D62" s="947"/>
      <c r="E62" s="508">
        <v>0.11600000000000001</v>
      </c>
      <c r="F62" s="509">
        <v>0.14899999999999999</v>
      </c>
      <c r="G62" s="509">
        <v>0.13600000000000001</v>
      </c>
      <c r="H62" s="509">
        <v>0.17699999999999999</v>
      </c>
      <c r="I62" s="510">
        <v>0.151</v>
      </c>
      <c r="J62" s="509">
        <v>0.224</v>
      </c>
      <c r="K62" s="511">
        <v>0.20200000000000001</v>
      </c>
      <c r="L62" s="512">
        <v>0.17299999999999999</v>
      </c>
      <c r="M62" s="508">
        <v>0.15</v>
      </c>
      <c r="N62" s="509">
        <v>0.17799999999999999</v>
      </c>
      <c r="O62" s="509">
        <v>0.16500000000000001</v>
      </c>
      <c r="P62" s="509">
        <v>0.13100000000000001</v>
      </c>
      <c r="Q62" s="510">
        <v>0.152</v>
      </c>
      <c r="R62" s="514">
        <v>0.222</v>
      </c>
      <c r="S62" s="516">
        <v>0.18099999999999999</v>
      </c>
      <c r="T62" s="512">
        <v>0.17399999999999999</v>
      </c>
      <c r="U62" s="648"/>
      <c r="V62" s="648"/>
      <c r="X62" s="21"/>
      <c r="Y62" s="19"/>
      <c r="Z62" s="20"/>
      <c r="AA62" s="20"/>
      <c r="AB62" s="19"/>
      <c r="AC62" s="21"/>
    </row>
    <row r="63" spans="2:29">
      <c r="B63" s="500" t="s">
        <v>263</v>
      </c>
      <c r="C63" s="502"/>
      <c r="D63" s="502"/>
      <c r="E63" s="966">
        <v>1008</v>
      </c>
      <c r="F63" s="965">
        <v>5723</v>
      </c>
      <c r="G63" s="965">
        <v>6732</v>
      </c>
      <c r="H63" s="965">
        <v>7070</v>
      </c>
      <c r="I63" s="965">
        <v>13803</v>
      </c>
      <c r="J63" s="965">
        <v>11760</v>
      </c>
      <c r="K63" s="968">
        <f t="shared" si="15"/>
        <v>18831</v>
      </c>
      <c r="L63" s="969">
        <v>25563</v>
      </c>
      <c r="M63" s="966">
        <v>2950</v>
      </c>
      <c r="N63" s="965">
        <v>4670</v>
      </c>
      <c r="O63" s="965">
        <v>7621</v>
      </c>
      <c r="P63" s="965">
        <v>4547</v>
      </c>
      <c r="Q63" s="965">
        <v>12168</v>
      </c>
      <c r="R63" s="955">
        <v>11012</v>
      </c>
      <c r="S63" s="958">
        <v>15559</v>
      </c>
      <c r="T63" s="969">
        <v>23181</v>
      </c>
      <c r="U63" s="652"/>
      <c r="V63" s="653"/>
    </row>
    <row r="64" spans="2:29" ht="18" customHeight="1">
      <c r="B64" s="481" t="s">
        <v>264</v>
      </c>
      <c r="C64" s="501"/>
      <c r="D64" s="501"/>
      <c r="E64" s="964"/>
      <c r="F64" s="957"/>
      <c r="G64" s="957"/>
      <c r="H64" s="956"/>
      <c r="I64" s="956"/>
      <c r="J64" s="956"/>
      <c r="K64" s="962">
        <f t="shared" si="15"/>
        <v>0</v>
      </c>
      <c r="L64" s="961"/>
      <c r="M64" s="964"/>
      <c r="N64" s="957"/>
      <c r="O64" s="957"/>
      <c r="P64" s="956"/>
      <c r="Q64" s="956"/>
      <c r="R64" s="957"/>
      <c r="S64" s="959"/>
      <c r="T64" s="961"/>
      <c r="U64" s="652"/>
      <c r="V64" s="653"/>
    </row>
    <row r="65" spans="2:53" ht="27.75" customHeight="1">
      <c r="B65" s="483"/>
      <c r="C65" s="944" t="s">
        <v>255</v>
      </c>
      <c r="D65" s="945"/>
      <c r="E65" s="484">
        <v>2043</v>
      </c>
      <c r="F65" s="485">
        <v>3026</v>
      </c>
      <c r="G65" s="485">
        <v>5070</v>
      </c>
      <c r="H65" s="485">
        <v>3060</v>
      </c>
      <c r="I65" s="486">
        <v>8130</v>
      </c>
      <c r="J65" s="485">
        <v>4857</v>
      </c>
      <c r="K65" s="487">
        <f t="shared" si="15"/>
        <v>7918</v>
      </c>
      <c r="L65" s="488">
        <v>12988</v>
      </c>
      <c r="M65" s="484">
        <v>2894</v>
      </c>
      <c r="N65" s="485">
        <v>2694</v>
      </c>
      <c r="O65" s="485">
        <v>5588</v>
      </c>
      <c r="P65" s="485">
        <v>3307</v>
      </c>
      <c r="Q65" s="486">
        <v>8896</v>
      </c>
      <c r="R65" s="485">
        <v>4131</v>
      </c>
      <c r="S65" s="487">
        <f t="shared" ref="S65:S69" si="17">+T65-O65</f>
        <v>7439</v>
      </c>
      <c r="T65" s="488">
        <v>13027</v>
      </c>
      <c r="U65" s="652"/>
      <c r="V65" s="648"/>
    </row>
    <row r="66" spans="2:53" ht="27.75" customHeight="1">
      <c r="B66" s="483"/>
      <c r="C66" s="946" t="s">
        <v>256</v>
      </c>
      <c r="D66" s="947"/>
      <c r="E66" s="489">
        <v>890</v>
      </c>
      <c r="F66" s="490">
        <v>2219</v>
      </c>
      <c r="G66" s="490">
        <v>3110</v>
      </c>
      <c r="H66" s="490">
        <v>2503</v>
      </c>
      <c r="I66" s="491">
        <v>5613</v>
      </c>
      <c r="J66" s="490">
        <v>3564</v>
      </c>
      <c r="K66" s="492">
        <f t="shared" si="15"/>
        <v>6068</v>
      </c>
      <c r="L66" s="493">
        <v>9178</v>
      </c>
      <c r="M66" s="489">
        <v>1414</v>
      </c>
      <c r="N66" s="490">
        <v>2430</v>
      </c>
      <c r="O66" s="490">
        <v>3844</v>
      </c>
      <c r="P66" s="490">
        <v>2453</v>
      </c>
      <c r="Q66" s="491">
        <v>6298</v>
      </c>
      <c r="R66" s="490">
        <v>4532</v>
      </c>
      <c r="S66" s="492">
        <f t="shared" si="17"/>
        <v>6986</v>
      </c>
      <c r="T66" s="493">
        <v>10830</v>
      </c>
      <c r="U66" s="647"/>
      <c r="V66" s="648"/>
    </row>
    <row r="67" spans="2:53" ht="27.75" customHeight="1">
      <c r="B67" s="483"/>
      <c r="C67" s="946" t="s">
        <v>257</v>
      </c>
      <c r="D67" s="947"/>
      <c r="E67" s="489">
        <v>88</v>
      </c>
      <c r="F67" s="490">
        <v>2649</v>
      </c>
      <c r="G67" s="490">
        <v>2737</v>
      </c>
      <c r="H67" s="490">
        <v>3680</v>
      </c>
      <c r="I67" s="491">
        <v>6418</v>
      </c>
      <c r="J67" s="490">
        <v>6204</v>
      </c>
      <c r="K67" s="492">
        <f t="shared" si="15"/>
        <v>9885</v>
      </c>
      <c r="L67" s="493">
        <v>12622</v>
      </c>
      <c r="M67" s="489">
        <v>517</v>
      </c>
      <c r="N67" s="490">
        <v>1710</v>
      </c>
      <c r="O67" s="490">
        <v>2228</v>
      </c>
      <c r="P67" s="490">
        <v>963</v>
      </c>
      <c r="Q67" s="491">
        <v>3191</v>
      </c>
      <c r="R67" s="490">
        <v>4986</v>
      </c>
      <c r="S67" s="492">
        <f t="shared" si="17"/>
        <v>5949</v>
      </c>
      <c r="T67" s="493">
        <v>8177</v>
      </c>
      <c r="U67" s="647"/>
      <c r="V67" s="648"/>
    </row>
    <row r="68" spans="2:53" ht="27.75" customHeight="1">
      <c r="B68" s="483"/>
      <c r="C68" s="946" t="s">
        <v>258</v>
      </c>
      <c r="D68" s="947"/>
      <c r="E68" s="489">
        <v>159</v>
      </c>
      <c r="F68" s="490">
        <v>234</v>
      </c>
      <c r="G68" s="490">
        <v>394</v>
      </c>
      <c r="H68" s="490">
        <v>265</v>
      </c>
      <c r="I68" s="491">
        <v>659</v>
      </c>
      <c r="J68" s="490">
        <v>214</v>
      </c>
      <c r="K68" s="492">
        <f t="shared" si="15"/>
        <v>479</v>
      </c>
      <c r="L68" s="493">
        <v>873</v>
      </c>
      <c r="M68" s="489">
        <v>247</v>
      </c>
      <c r="N68" s="490">
        <v>214</v>
      </c>
      <c r="O68" s="490">
        <v>461</v>
      </c>
      <c r="P68" s="490">
        <v>193</v>
      </c>
      <c r="Q68" s="491">
        <v>655</v>
      </c>
      <c r="R68" s="490">
        <v>213</v>
      </c>
      <c r="S68" s="492">
        <f t="shared" si="17"/>
        <v>408</v>
      </c>
      <c r="T68" s="493">
        <v>869</v>
      </c>
      <c r="U68" s="647"/>
      <c r="V68" s="648"/>
    </row>
    <row r="69" spans="2:53" ht="27.75" customHeight="1">
      <c r="B69" s="494"/>
      <c r="C69" s="953" t="s">
        <v>265</v>
      </c>
      <c r="D69" s="954"/>
      <c r="E69" s="495">
        <v>-2173</v>
      </c>
      <c r="F69" s="496">
        <v>-2406</v>
      </c>
      <c r="G69" s="496">
        <v>-4579</v>
      </c>
      <c r="H69" s="496">
        <v>-2438</v>
      </c>
      <c r="I69" s="497">
        <v>-7018</v>
      </c>
      <c r="J69" s="496">
        <v>-3080</v>
      </c>
      <c r="K69" s="498">
        <f t="shared" si="15"/>
        <v>-5519</v>
      </c>
      <c r="L69" s="499">
        <v>-10098</v>
      </c>
      <c r="M69" s="495">
        <v>-2122</v>
      </c>
      <c r="N69" s="496">
        <v>-2379</v>
      </c>
      <c r="O69" s="496">
        <v>-4502</v>
      </c>
      <c r="P69" s="496">
        <v>-2370</v>
      </c>
      <c r="Q69" s="497">
        <v>-6872</v>
      </c>
      <c r="R69" s="496">
        <v>-2851</v>
      </c>
      <c r="S69" s="498">
        <f t="shared" si="17"/>
        <v>-5222</v>
      </c>
      <c r="T69" s="499">
        <v>-9724</v>
      </c>
      <c r="U69" s="647"/>
      <c r="V69" s="648"/>
    </row>
    <row r="70" spans="2:53">
      <c r="B70" s="500" t="s">
        <v>266</v>
      </c>
      <c r="C70" s="501"/>
      <c r="D70" s="501"/>
      <c r="E70" s="948">
        <v>1.4999999999999999E-2</v>
      </c>
      <c r="F70" s="950">
        <v>6.8000000000000005E-2</v>
      </c>
      <c r="G70" s="950">
        <v>4.4999999999999998E-2</v>
      </c>
      <c r="H70" s="950">
        <v>8.5999999999999993E-2</v>
      </c>
      <c r="I70" s="950">
        <v>5.8999999999999997E-2</v>
      </c>
      <c r="J70" s="950">
        <v>0.111</v>
      </c>
      <c r="K70" s="940">
        <f>+K63/K52</f>
        <v>0.10021606777929155</v>
      </c>
      <c r="L70" s="942">
        <v>7.4999999999999997E-2</v>
      </c>
      <c r="M70" s="948">
        <v>4.3999999999999997E-2</v>
      </c>
      <c r="N70" s="950">
        <v>6.4000000000000001E-2</v>
      </c>
      <c r="O70" s="950">
        <v>5.3999999999999999E-2</v>
      </c>
      <c r="P70" s="950">
        <v>5.8000000000000003E-2</v>
      </c>
      <c r="Q70" s="950">
        <v>5.6000000000000001E-2</v>
      </c>
      <c r="R70" s="950">
        <v>0.12</v>
      </c>
      <c r="S70" s="940">
        <v>9.1999999999999998E-2</v>
      </c>
      <c r="T70" s="942">
        <v>7.4999999999999997E-2</v>
      </c>
      <c r="U70" s="1000"/>
      <c r="V70" s="987"/>
    </row>
    <row r="71" spans="2:53" ht="18" customHeight="1">
      <c r="B71" s="481" t="s">
        <v>267</v>
      </c>
      <c r="C71" s="501"/>
      <c r="D71" s="501"/>
      <c r="E71" s="949"/>
      <c r="F71" s="951"/>
      <c r="G71" s="951"/>
      <c r="H71" s="952"/>
      <c r="I71" s="952"/>
      <c r="J71" s="952"/>
      <c r="K71" s="941"/>
      <c r="L71" s="943"/>
      <c r="M71" s="949"/>
      <c r="N71" s="951"/>
      <c r="O71" s="951"/>
      <c r="P71" s="952"/>
      <c r="Q71" s="952"/>
      <c r="R71" s="952"/>
      <c r="S71" s="941"/>
      <c r="T71" s="943"/>
      <c r="U71" s="1000"/>
      <c r="V71" s="987"/>
    </row>
    <row r="72" spans="2:53" ht="27.75" customHeight="1">
      <c r="B72" s="483"/>
      <c r="C72" s="944" t="s">
        <v>255</v>
      </c>
      <c r="D72" s="945"/>
      <c r="E72" s="503">
        <v>7.9000000000000001E-2</v>
      </c>
      <c r="F72" s="504">
        <v>0.105</v>
      </c>
      <c r="G72" s="504">
        <v>9.1999999999999998E-2</v>
      </c>
      <c r="H72" s="504">
        <v>0.11799999999999999</v>
      </c>
      <c r="I72" s="505">
        <v>0.10100000000000001</v>
      </c>
      <c r="J72" s="504">
        <v>0.12</v>
      </c>
      <c r="K72" s="506">
        <v>0.11899999999999999</v>
      </c>
      <c r="L72" s="507">
        <v>0.107</v>
      </c>
      <c r="M72" s="503">
        <v>0.11700000000000001</v>
      </c>
      <c r="N72" s="504">
        <v>0.10199999999999999</v>
      </c>
      <c r="O72" s="504">
        <v>0.109</v>
      </c>
      <c r="P72" s="504">
        <v>0.12512000000000001</v>
      </c>
      <c r="Q72" s="505">
        <v>0.114</v>
      </c>
      <c r="R72" s="504">
        <v>0.13700000000000001</v>
      </c>
      <c r="S72" s="506">
        <v>0.13100000000000001</v>
      </c>
      <c r="T72" s="507">
        <v>0.121</v>
      </c>
      <c r="U72" s="654"/>
      <c r="V72" s="648">
        <f>+E72-(E65/E54)</f>
        <v>3.1715771230503287E-4</v>
      </c>
      <c r="W72" s="648">
        <f t="shared" ref="W72:AK72" si="18">+F72-(F65/F54)</f>
        <v>4.3883897719419751E-4</v>
      </c>
      <c r="X72" s="630">
        <f t="shared" si="18"/>
        <v>-3.396350125669384E-4</v>
      </c>
      <c r="Y72" s="630">
        <f t="shared" si="18"/>
        <v>1.1272489116614937E-4</v>
      </c>
      <c r="Z72" s="630">
        <f t="shared" si="18"/>
        <v>4.5957978308992786E-4</v>
      </c>
      <c r="AA72" s="630">
        <f t="shared" si="18"/>
        <v>4.4307692307692104E-4</v>
      </c>
      <c r="AB72" s="630">
        <f t="shared" si="18"/>
        <v>8.0756349218266688E-5</v>
      </c>
      <c r="AC72" s="630">
        <f t="shared" si="18"/>
        <v>9.3201853665764167E-5</v>
      </c>
      <c r="AD72" s="630">
        <f t="shared" si="18"/>
        <v>7.5431295705224999E-5</v>
      </c>
      <c r="AE72" s="630">
        <f t="shared" si="18"/>
        <v>3.6263487512261383E-4</v>
      </c>
      <c r="AF72" s="630">
        <f t="shared" si="18"/>
        <v>-1.9255906510334819E-5</v>
      </c>
      <c r="AG72" s="630">
        <f t="shared" si="18"/>
        <v>1.8611258027957656E-4</v>
      </c>
      <c r="AH72" s="630">
        <f t="shared" si="18"/>
        <v>-4.5039110745162536E-4</v>
      </c>
      <c r="AI72" s="630">
        <f t="shared" si="18"/>
        <v>4.0640809443509562E-4</v>
      </c>
      <c r="AJ72" s="630">
        <f t="shared" si="18"/>
        <v>-1.6690764185209317E-4</v>
      </c>
      <c r="AK72" s="630">
        <f t="shared" si="18"/>
        <v>3.4723212714524165E-4</v>
      </c>
      <c r="AL72" s="630"/>
      <c r="AM72" s="630"/>
      <c r="AN72" s="630"/>
      <c r="AO72" s="630"/>
      <c r="AP72" s="630"/>
      <c r="AQ72" s="630"/>
      <c r="AR72" s="630"/>
      <c r="AS72" s="630"/>
      <c r="AT72" s="630"/>
      <c r="AU72" s="630"/>
      <c r="AV72" s="630"/>
      <c r="AW72" s="630"/>
      <c r="AX72" s="630"/>
      <c r="AY72" s="630"/>
      <c r="AZ72" s="630"/>
      <c r="BA72" s="630"/>
    </row>
    <row r="73" spans="2:53" ht="27.75" customHeight="1">
      <c r="B73" s="483"/>
      <c r="C73" s="946" t="s">
        <v>256</v>
      </c>
      <c r="D73" s="947"/>
      <c r="E73" s="508">
        <v>5.8999999999999997E-2</v>
      </c>
      <c r="F73" s="509">
        <v>0.121</v>
      </c>
      <c r="G73" s="509">
        <v>9.2999999999999999E-2</v>
      </c>
      <c r="H73" s="509">
        <v>0.13500000000000001</v>
      </c>
      <c r="I73" s="510">
        <v>0.108</v>
      </c>
      <c r="J73" s="509">
        <v>0.159</v>
      </c>
      <c r="K73" s="511">
        <v>0.14799999999999999</v>
      </c>
      <c r="L73" s="512">
        <v>0.123</v>
      </c>
      <c r="M73" s="508">
        <v>8.1000000000000003E-2</v>
      </c>
      <c r="N73" s="509">
        <v>0.125</v>
      </c>
      <c r="O73" s="509">
        <v>0.104</v>
      </c>
      <c r="P73" s="509">
        <v>0.12</v>
      </c>
      <c r="Q73" s="510">
        <v>0.11</v>
      </c>
      <c r="R73" s="509">
        <v>0.185</v>
      </c>
      <c r="S73" s="511">
        <v>0.155</v>
      </c>
      <c r="T73" s="512">
        <v>0.13200000000000001</v>
      </c>
      <c r="U73" s="654"/>
      <c r="V73" s="648">
        <f t="shared" ref="V73:AK73" si="19">+E73-(E66/E55)</f>
        <v>2.0543406229291128E-5</v>
      </c>
      <c r="W73" s="648">
        <f t="shared" si="19"/>
        <v>4.6768060836500924E-4</v>
      </c>
      <c r="X73" s="630">
        <f t="shared" si="19"/>
        <v>1.6417910447760753E-4</v>
      </c>
      <c r="Y73" s="630">
        <f t="shared" si="19"/>
        <v>-4.4372294372294063E-4</v>
      </c>
      <c r="Z73" s="630">
        <f t="shared" si="19"/>
        <v>1.8237432908171924E-5</v>
      </c>
      <c r="AA73" s="630">
        <f t="shared" si="19"/>
        <v>-1.99535444677712E-4</v>
      </c>
      <c r="AB73" s="630">
        <f>+K73-(K66/K55)</f>
        <v>-4.7439379480782029E-4</v>
      </c>
      <c r="AC73" s="630">
        <f t="shared" si="19"/>
        <v>-4.1163656900052026E-4</v>
      </c>
      <c r="AD73" s="630">
        <f t="shared" si="19"/>
        <v>-1.7106773823191701E-4</v>
      </c>
      <c r="AE73" s="630">
        <f t="shared" si="19"/>
        <v>3.7183300851369172E-4</v>
      </c>
      <c r="AF73" s="630">
        <f t="shared" si="19"/>
        <v>-1.1982989788456022E-4</v>
      </c>
      <c r="AG73" s="630">
        <f t="shared" si="19"/>
        <v>-8.6160473882615496E-5</v>
      </c>
      <c r="AH73" s="630">
        <f t="shared" si="19"/>
        <v>1.7734144767816984E-4</v>
      </c>
      <c r="AI73" s="630">
        <f t="shared" si="19"/>
        <v>2.1650493353991829E-4</v>
      </c>
      <c r="AJ73" s="630">
        <f t="shared" si="19"/>
        <v>-3.9984428873318656E-4</v>
      </c>
      <c r="AK73" s="630">
        <f t="shared" si="19"/>
        <v>-2.7642475022596202E-4</v>
      </c>
      <c r="AL73" s="630"/>
      <c r="AM73" s="630"/>
      <c r="AN73" s="630"/>
      <c r="AO73" s="630"/>
      <c r="AP73" s="630"/>
      <c r="AQ73" s="630"/>
      <c r="AR73" s="630"/>
      <c r="AS73" s="630"/>
      <c r="AT73" s="630"/>
      <c r="AU73" s="630"/>
      <c r="AV73" s="630"/>
      <c r="AW73" s="630"/>
      <c r="AX73" s="630"/>
      <c r="AY73" s="630"/>
      <c r="AZ73" s="630"/>
      <c r="BA73" s="630"/>
    </row>
    <row r="74" spans="2:53" ht="27.75" customHeight="1" thickBot="1">
      <c r="B74" s="518"/>
      <c r="C74" s="938" t="s">
        <v>257</v>
      </c>
      <c r="D74" s="939"/>
      <c r="E74" s="519">
        <v>4.0000000000000001E-3</v>
      </c>
      <c r="F74" s="520">
        <v>7.5999999999999998E-2</v>
      </c>
      <c r="G74" s="520">
        <v>4.7E-2</v>
      </c>
      <c r="H74" s="520">
        <v>0.104</v>
      </c>
      <c r="I74" s="521">
        <v>6.9000000000000006E-2</v>
      </c>
      <c r="J74" s="520">
        <v>0.155</v>
      </c>
      <c r="K74" s="522">
        <v>0.13100000000000001</v>
      </c>
      <c r="L74" s="523">
        <v>9.5000000000000001E-2</v>
      </c>
      <c r="M74" s="519">
        <v>2.3E-2</v>
      </c>
      <c r="N74" s="520">
        <v>6.5000000000000002E-2</v>
      </c>
      <c r="O74" s="520">
        <v>4.4999999999999998E-2</v>
      </c>
      <c r="P74" s="520">
        <v>3.2000000000000001E-2</v>
      </c>
      <c r="Q74" s="521">
        <v>0.04</v>
      </c>
      <c r="R74" s="520">
        <v>0.13900000000000001</v>
      </c>
      <c r="S74" s="522">
        <v>0.09</v>
      </c>
      <c r="T74" s="523">
        <v>7.0999999999999994E-2</v>
      </c>
      <c r="U74" s="654"/>
      <c r="V74" s="648">
        <f t="shared" ref="V74:AK74" si="20">+E74-(E67/E56)</f>
        <v>2.0934740469524035E-4</v>
      </c>
      <c r="W74" s="648">
        <f t="shared" si="20"/>
        <v>-2.8509719222462315E-4</v>
      </c>
      <c r="X74" s="630">
        <f t="shared" si="20"/>
        <v>-2.3852260959613542E-4</v>
      </c>
      <c r="Y74" s="630">
        <f t="shared" si="20"/>
        <v>5.4006722594118761E-5</v>
      </c>
      <c r="Z74" s="630">
        <f t="shared" si="20"/>
        <v>2.4283556345949808E-4</v>
      </c>
      <c r="AA74" s="630">
        <f t="shared" si="20"/>
        <v>2.1730452572227277E-4</v>
      </c>
      <c r="AB74" s="630">
        <f t="shared" si="20"/>
        <v>4.8565296876246222E-5</v>
      </c>
      <c r="AC74" s="630">
        <f t="shared" si="20"/>
        <v>4.0074648119557688E-4</v>
      </c>
      <c r="AD74" s="630">
        <f t="shared" si="20"/>
        <v>3.811086319289482E-4</v>
      </c>
      <c r="AE74" s="630">
        <f t="shared" si="20"/>
        <v>2.6650514839490769E-4</v>
      </c>
      <c r="AF74" s="630">
        <f t="shared" si="20"/>
        <v>-2.1746189596736493E-4</v>
      </c>
      <c r="AG74" s="630">
        <f t="shared" si="20"/>
        <v>-1.2355727533524402E-4</v>
      </c>
      <c r="AH74" s="630">
        <f t="shared" si="20"/>
        <v>-2.6396810175137453E-4</v>
      </c>
      <c r="AI74" s="630">
        <f t="shared" si="20"/>
        <v>-3.4769849920346374E-4</v>
      </c>
      <c r="AJ74" s="630">
        <f t="shared" si="20"/>
        <v>-4.6532846715328924E-4</v>
      </c>
      <c r="AK74" s="630">
        <f t="shared" si="20"/>
        <v>-8.3949823094245368E-5</v>
      </c>
      <c r="AL74" s="630"/>
      <c r="AM74" s="630"/>
      <c r="AN74" s="630"/>
      <c r="AO74" s="630"/>
      <c r="AP74" s="630"/>
      <c r="AQ74" s="630"/>
      <c r="AR74" s="630"/>
      <c r="AS74" s="630"/>
      <c r="AT74" s="630"/>
      <c r="AU74" s="630"/>
      <c r="AV74" s="630"/>
      <c r="AW74" s="630"/>
      <c r="AX74" s="630"/>
      <c r="AY74" s="630"/>
      <c r="AZ74" s="630"/>
      <c r="BA74" s="630"/>
    </row>
    <row r="75" spans="2:53" ht="11.25" customHeight="1">
      <c r="B75" s="445"/>
      <c r="C75" s="446"/>
      <c r="D75" s="447"/>
      <c r="E75" s="448"/>
      <c r="F75" s="448"/>
      <c r="G75" s="448"/>
      <c r="H75" s="448"/>
      <c r="I75" s="448"/>
      <c r="J75" s="448"/>
      <c r="K75" s="448"/>
      <c r="L75" s="448"/>
      <c r="M75" s="448"/>
      <c r="N75" s="448"/>
      <c r="O75" s="448"/>
      <c r="P75" s="448"/>
      <c r="Q75" s="448"/>
      <c r="R75" s="448"/>
      <c r="S75" s="448"/>
      <c r="T75" s="448"/>
      <c r="U75" s="647"/>
      <c r="V75" s="648"/>
    </row>
    <row r="76" spans="2:53" ht="15" customHeight="1">
      <c r="B76" s="449" t="s">
        <v>250</v>
      </c>
      <c r="C76" s="446"/>
      <c r="D76" s="447"/>
      <c r="E76" s="448"/>
      <c r="F76" s="448"/>
      <c r="G76" s="448"/>
      <c r="H76" s="448"/>
      <c r="I76" s="448"/>
      <c r="J76" s="448"/>
      <c r="K76" s="448"/>
      <c r="L76" s="448"/>
      <c r="M76" s="448"/>
      <c r="N76" s="448"/>
      <c r="O76" s="448"/>
      <c r="P76" s="448"/>
      <c r="Q76" s="448"/>
      <c r="R76" s="448"/>
      <c r="S76" s="448"/>
      <c r="T76" s="448"/>
      <c r="U76" s="647"/>
      <c r="V76" s="648"/>
    </row>
    <row r="77" spans="2:53" ht="15" customHeight="1">
      <c r="B77" s="450" t="s">
        <v>2</v>
      </c>
      <c r="C77" s="446"/>
      <c r="D77" s="447"/>
      <c r="E77" s="448"/>
      <c r="F77" s="448"/>
      <c r="G77" s="448"/>
      <c r="H77" s="448"/>
      <c r="I77" s="448"/>
      <c r="J77" s="448"/>
      <c r="K77" s="448"/>
      <c r="L77" s="448"/>
      <c r="M77" s="448"/>
      <c r="N77" s="448"/>
      <c r="O77" s="448"/>
      <c r="P77" s="448"/>
      <c r="Q77" s="448"/>
      <c r="R77" s="448"/>
      <c r="S77" s="448"/>
      <c r="T77" s="448"/>
      <c r="U77" s="647"/>
      <c r="V77" s="648"/>
    </row>
    <row r="78" spans="2:53">
      <c r="U78" s="645"/>
      <c r="V78" s="646"/>
    </row>
    <row r="79" spans="2:53">
      <c r="U79" s="645"/>
      <c r="V79" s="646"/>
    </row>
    <row r="80" spans="2:53" ht="15" customHeight="1">
      <c r="B80" s="445"/>
      <c r="C80" s="446"/>
      <c r="D80" s="447"/>
      <c r="E80" s="448"/>
      <c r="F80" s="524"/>
      <c r="G80" s="448"/>
      <c r="H80" s="448"/>
      <c r="I80" s="448"/>
      <c r="J80" s="448"/>
      <c r="K80" s="448"/>
      <c r="L80" s="448"/>
      <c r="M80" s="448"/>
      <c r="N80" s="448"/>
      <c r="O80" s="448"/>
      <c r="P80" s="448"/>
      <c r="Q80" s="448"/>
      <c r="R80" s="448"/>
      <c r="S80" s="448"/>
      <c r="T80" s="448"/>
      <c r="U80" s="647"/>
      <c r="V80" s="648"/>
    </row>
    <row r="81" ht="15" customHeight="1"/>
  </sheetData>
  <mergeCells count="261">
    <mergeCell ref="T70:T71"/>
    <mergeCell ref="U70:U71"/>
    <mergeCell ref="V70:V71"/>
    <mergeCell ref="C72:D72"/>
    <mergeCell ref="C73:D73"/>
    <mergeCell ref="C74:D74"/>
    <mergeCell ref="N70:N71"/>
    <mergeCell ref="O70:O71"/>
    <mergeCell ref="P70:P71"/>
    <mergeCell ref="Q70:Q71"/>
    <mergeCell ref="R70:R71"/>
    <mergeCell ref="S70:S71"/>
    <mergeCell ref="H70:H71"/>
    <mergeCell ref="I70:I71"/>
    <mergeCell ref="J70:J71"/>
    <mergeCell ref="K70:K71"/>
    <mergeCell ref="L70:L71"/>
    <mergeCell ref="M70:M71"/>
    <mergeCell ref="C67:D67"/>
    <mergeCell ref="C68:D68"/>
    <mergeCell ref="C69:D69"/>
    <mergeCell ref="E70:E71"/>
    <mergeCell ref="F70:F71"/>
    <mergeCell ref="G70:G71"/>
    <mergeCell ref="Q63:Q64"/>
    <mergeCell ref="R63:R64"/>
    <mergeCell ref="S63:S64"/>
    <mergeCell ref="T63:T64"/>
    <mergeCell ref="C65:D65"/>
    <mergeCell ref="C66:D66"/>
    <mergeCell ref="K63:K64"/>
    <mergeCell ref="L63:L64"/>
    <mergeCell ref="M63:M64"/>
    <mergeCell ref="N63:N64"/>
    <mergeCell ref="O63:O64"/>
    <mergeCell ref="P63:P64"/>
    <mergeCell ref="E63:E64"/>
    <mergeCell ref="F63:F64"/>
    <mergeCell ref="G63:G64"/>
    <mergeCell ref="H63:H64"/>
    <mergeCell ref="I63:I64"/>
    <mergeCell ref="J63:J64"/>
    <mergeCell ref="P52:P53"/>
    <mergeCell ref="Q52:Q53"/>
    <mergeCell ref="R52:R53"/>
    <mergeCell ref="S58:S59"/>
    <mergeCell ref="T58:T59"/>
    <mergeCell ref="C60:D60"/>
    <mergeCell ref="C61:D61"/>
    <mergeCell ref="C62:D62"/>
    <mergeCell ref="M58:M59"/>
    <mergeCell ref="N58:N59"/>
    <mergeCell ref="O58:O59"/>
    <mergeCell ref="P58:P59"/>
    <mergeCell ref="Q58:Q59"/>
    <mergeCell ref="R58:R59"/>
    <mergeCell ref="G58:G59"/>
    <mergeCell ref="H58:H59"/>
    <mergeCell ref="I58:I59"/>
    <mergeCell ref="J58:J59"/>
    <mergeCell ref="K58:K59"/>
    <mergeCell ref="L58:L59"/>
    <mergeCell ref="M52:M53"/>
    <mergeCell ref="N52:N53"/>
    <mergeCell ref="O52:O53"/>
    <mergeCell ref="C54:D54"/>
    <mergeCell ref="C55:D55"/>
    <mergeCell ref="C56:D56"/>
    <mergeCell ref="C57:D57"/>
    <mergeCell ref="E58:E59"/>
    <mergeCell ref="F58:F59"/>
    <mergeCell ref="C51:D51"/>
    <mergeCell ref="E52:E53"/>
    <mergeCell ref="F52:F53"/>
    <mergeCell ref="G52:G53"/>
    <mergeCell ref="H52:H53"/>
    <mergeCell ref="I52:I53"/>
    <mergeCell ref="T46:T47"/>
    <mergeCell ref="U46:U47"/>
    <mergeCell ref="V46:V47"/>
    <mergeCell ref="C48:D48"/>
    <mergeCell ref="C49:D49"/>
    <mergeCell ref="C50:D50"/>
    <mergeCell ref="N46:N47"/>
    <mergeCell ref="O46:O47"/>
    <mergeCell ref="P46:P47"/>
    <mergeCell ref="Q46:Q47"/>
    <mergeCell ref="R46:R47"/>
    <mergeCell ref="S46:S47"/>
    <mergeCell ref="S52:S53"/>
    <mergeCell ref="T52:T53"/>
    <mergeCell ref="U52:U53"/>
    <mergeCell ref="J52:J53"/>
    <mergeCell ref="K52:K53"/>
    <mergeCell ref="L52:L53"/>
    <mergeCell ref="E46:E47"/>
    <mergeCell ref="F46:F47"/>
    <mergeCell ref="G46:G47"/>
    <mergeCell ref="H46:H47"/>
    <mergeCell ref="I46:I47"/>
    <mergeCell ref="J46:J47"/>
    <mergeCell ref="K46:K47"/>
    <mergeCell ref="L46:L47"/>
    <mergeCell ref="M46:M47"/>
    <mergeCell ref="T43:T45"/>
    <mergeCell ref="U43:U45"/>
    <mergeCell ref="V43:V45"/>
    <mergeCell ref="C37:D37"/>
    <mergeCell ref="C38:D38"/>
    <mergeCell ref="B43:C43"/>
    <mergeCell ref="E43:K43"/>
    <mergeCell ref="L43:L45"/>
    <mergeCell ref="J44:J45"/>
    <mergeCell ref="K44:K45"/>
    <mergeCell ref="M43:S43"/>
    <mergeCell ref="C44:D45"/>
    <mergeCell ref="E44:E45"/>
    <mergeCell ref="F44:F45"/>
    <mergeCell ref="G44:G45"/>
    <mergeCell ref="H44:H45"/>
    <mergeCell ref="I44:I45"/>
    <mergeCell ref="S44:S45"/>
    <mergeCell ref="M44:M45"/>
    <mergeCell ref="N44:N45"/>
    <mergeCell ref="O44:O45"/>
    <mergeCell ref="P44:P45"/>
    <mergeCell ref="Q44:Q45"/>
    <mergeCell ref="R44:R45"/>
    <mergeCell ref="T34:T35"/>
    <mergeCell ref="U34:U35"/>
    <mergeCell ref="V34:V35"/>
    <mergeCell ref="C36:D36"/>
    <mergeCell ref="L34:L35"/>
    <mergeCell ref="M34:M35"/>
    <mergeCell ref="N34:N35"/>
    <mergeCell ref="O34:O35"/>
    <mergeCell ref="P34:P35"/>
    <mergeCell ref="Q34:Q35"/>
    <mergeCell ref="F34:F35"/>
    <mergeCell ref="G34:G35"/>
    <mergeCell ref="H34:H35"/>
    <mergeCell ref="I34:I35"/>
    <mergeCell ref="J34:J35"/>
    <mergeCell ref="K34:K35"/>
    <mergeCell ref="R34:R35"/>
    <mergeCell ref="C29:D29"/>
    <mergeCell ref="C30:D30"/>
    <mergeCell ref="C31:D31"/>
    <mergeCell ref="C32:D32"/>
    <mergeCell ref="C33:D33"/>
    <mergeCell ref="E34:E35"/>
    <mergeCell ref="Q27:Q28"/>
    <mergeCell ref="R27:R28"/>
    <mergeCell ref="S27:S28"/>
    <mergeCell ref="E27:E28"/>
    <mergeCell ref="F27:F28"/>
    <mergeCell ref="G27:G28"/>
    <mergeCell ref="H27:H28"/>
    <mergeCell ref="I27:I28"/>
    <mergeCell ref="J27:J28"/>
    <mergeCell ref="S34:S35"/>
    <mergeCell ref="T27:T28"/>
    <mergeCell ref="U27:U28"/>
    <mergeCell ref="V27:V28"/>
    <mergeCell ref="K27:K28"/>
    <mergeCell ref="L27:L28"/>
    <mergeCell ref="M27:M28"/>
    <mergeCell ref="N27:N28"/>
    <mergeCell ref="O27:O28"/>
    <mergeCell ref="P27:P28"/>
    <mergeCell ref="P16:P17"/>
    <mergeCell ref="Q16:Q17"/>
    <mergeCell ref="R16:R17"/>
    <mergeCell ref="S22:S23"/>
    <mergeCell ref="T22:T23"/>
    <mergeCell ref="C24:D24"/>
    <mergeCell ref="C25:D25"/>
    <mergeCell ref="C26:D26"/>
    <mergeCell ref="M22:M23"/>
    <mergeCell ref="N22:N23"/>
    <mergeCell ref="O22:O23"/>
    <mergeCell ref="P22:P23"/>
    <mergeCell ref="Q22:Q23"/>
    <mergeCell ref="R22:R23"/>
    <mergeCell ref="G22:G23"/>
    <mergeCell ref="H22:H23"/>
    <mergeCell ref="I22:I23"/>
    <mergeCell ref="J22:J23"/>
    <mergeCell ref="K22:K23"/>
    <mergeCell ref="L22:L23"/>
    <mergeCell ref="M16:M17"/>
    <mergeCell ref="N16:N17"/>
    <mergeCell ref="O16:O17"/>
    <mergeCell ref="C18:D18"/>
    <mergeCell ref="C19:D19"/>
    <mergeCell ref="C20:D20"/>
    <mergeCell ref="C21:D21"/>
    <mergeCell ref="E22:E23"/>
    <mergeCell ref="F22:F23"/>
    <mergeCell ref="C15:D15"/>
    <mergeCell ref="E16:E17"/>
    <mergeCell ref="F16:F17"/>
    <mergeCell ref="G16:G17"/>
    <mergeCell ref="H16:H17"/>
    <mergeCell ref="I16:I17"/>
    <mergeCell ref="T10:T11"/>
    <mergeCell ref="U10:U11"/>
    <mergeCell ref="V10:V11"/>
    <mergeCell ref="C12:D12"/>
    <mergeCell ref="C13:D13"/>
    <mergeCell ref="C14:D14"/>
    <mergeCell ref="N10:N11"/>
    <mergeCell ref="O10:O11"/>
    <mergeCell ref="P10:P11"/>
    <mergeCell ref="Q10:Q11"/>
    <mergeCell ref="R10:R11"/>
    <mergeCell ref="S10:S11"/>
    <mergeCell ref="S16:S17"/>
    <mergeCell ref="T16:T17"/>
    <mergeCell ref="V16:V17"/>
    <mergeCell ref="J16:J17"/>
    <mergeCell ref="K16:K17"/>
    <mergeCell ref="L16:L17"/>
    <mergeCell ref="E10:E11"/>
    <mergeCell ref="F10:F11"/>
    <mergeCell ref="G10:G11"/>
    <mergeCell ref="H10:H11"/>
    <mergeCell ref="M7:S7"/>
    <mergeCell ref="T7:T9"/>
    <mergeCell ref="B1:D1"/>
    <mergeCell ref="B2:D2"/>
    <mergeCell ref="B4:L4"/>
    <mergeCell ref="B7:C7"/>
    <mergeCell ref="E7:K7"/>
    <mergeCell ref="L7:L9"/>
    <mergeCell ref="J8:J9"/>
    <mergeCell ref="K8:K9"/>
    <mergeCell ref="U16:U17"/>
    <mergeCell ref="U22:U23"/>
    <mergeCell ref="W10:W11"/>
    <mergeCell ref="W16:W17"/>
    <mergeCell ref="V22:V23"/>
    <mergeCell ref="W22:W23"/>
    <mergeCell ref="C8:D9"/>
    <mergeCell ref="E8:E9"/>
    <mergeCell ref="F8:F9"/>
    <mergeCell ref="G8:G9"/>
    <mergeCell ref="H8:H9"/>
    <mergeCell ref="I8:I9"/>
    <mergeCell ref="S8:S9"/>
    <mergeCell ref="M8:M9"/>
    <mergeCell ref="N8:N9"/>
    <mergeCell ref="O8:O9"/>
    <mergeCell ref="P8:P9"/>
    <mergeCell ref="Q8:Q9"/>
    <mergeCell ref="R8:R9"/>
    <mergeCell ref="I10:I11"/>
    <mergeCell ref="J10:J11"/>
    <mergeCell ref="K10:K11"/>
    <mergeCell ref="L10:L11"/>
    <mergeCell ref="M10:M11"/>
  </mergeCells>
  <phoneticPr fontId="2"/>
  <hyperlinks>
    <hyperlink ref="B2:D2" location="'目次(Table of Contents)'!A1" display="Back to the Table of Contents" xr:uid="{2A67FF35-0337-4DBD-B945-B4B87DC34D56}"/>
    <hyperlink ref="B1:D1" location="'目次(Table of Contents)'!A1" display="← 目次に戻る" xr:uid="{CDB4963A-2B9A-4FC7-BC87-83ABED50409F}"/>
  </hyperlinks>
  <pageMargins left="0.23622047244094491" right="0.23622047244094491" top="0.74803149606299213" bottom="0.74803149606299213" header="0.31496062992125984" footer="0.31496062992125984"/>
  <pageSetup paperSize="8" scale="76" orientation="landscape" r:id="rId1"/>
  <rowBreaks count="1" manualBreakCount="1">
    <brk id="79" max="1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B31"/>
  <sheetViews>
    <sheetView showGridLines="0" view="pageBreakPreview" zoomScale="85" zoomScaleNormal="70" zoomScaleSheetLayoutView="85" workbookViewId="0">
      <pane xSplit="4" topLeftCell="E1" activePane="topRight" state="frozen"/>
      <selection activeCell="AM16" sqref="AM16"/>
      <selection pane="topRight" activeCell="M13" sqref="M13"/>
    </sheetView>
  </sheetViews>
  <sheetFormatPr defaultColWidth="9" defaultRowHeight="13.5" outlineLevelCol="1"/>
  <cols>
    <col min="1" max="1" width="2.36328125" style="138" customWidth="1"/>
    <col min="2" max="3" width="2.1796875" style="138" customWidth="1"/>
    <col min="4" max="4" width="50.90625" style="138" customWidth="1"/>
    <col min="5" max="9" width="24.6328125" style="138" hidden="1" customWidth="1" outlineLevel="1"/>
    <col min="10" max="10" width="24.6328125" style="138" customWidth="1" collapsed="1"/>
    <col min="11" max="20" width="24.6328125" style="138" customWidth="1"/>
    <col min="21" max="16384" width="9" style="3"/>
  </cols>
  <sheetData>
    <row r="1" spans="1:54" ht="20.149999999999999" customHeight="1">
      <c r="B1" s="861" t="s">
        <v>92</v>
      </c>
      <c r="C1" s="861"/>
      <c r="D1" s="861"/>
    </row>
    <row r="2" spans="1:54" ht="20.149999999999999" customHeight="1">
      <c r="B2" s="862" t="s">
        <v>4</v>
      </c>
      <c r="C2" s="862"/>
      <c r="D2" s="862"/>
    </row>
    <row r="3" spans="1:54" ht="18" customHeight="1"/>
    <row r="4" spans="1:54" ht="12" customHeight="1">
      <c r="A4" s="218"/>
      <c r="E4" s="525"/>
      <c r="F4" s="525"/>
      <c r="G4" s="525"/>
      <c r="H4" s="525"/>
      <c r="I4" s="525"/>
      <c r="J4" s="526"/>
      <c r="K4" s="525"/>
      <c r="L4" s="525"/>
      <c r="M4" s="525"/>
      <c r="N4" s="525"/>
      <c r="O4" s="525"/>
      <c r="P4" s="525"/>
      <c r="Q4" s="525"/>
      <c r="R4" s="527"/>
      <c r="S4" s="527"/>
      <c r="T4" s="527"/>
    </row>
    <row r="5" spans="1:54" ht="15" customHeight="1" thickBot="1">
      <c r="A5" s="218"/>
    </row>
    <row r="6" spans="1:54" ht="14.25" customHeight="1">
      <c r="B6" s="833" t="s">
        <v>270</v>
      </c>
      <c r="C6" s="873"/>
      <c r="D6" s="873"/>
      <c r="E6" s="1014" t="s">
        <v>271</v>
      </c>
      <c r="F6" s="1014" t="s">
        <v>272</v>
      </c>
      <c r="G6" s="1006" t="s">
        <v>273</v>
      </c>
      <c r="H6" s="1006" t="s">
        <v>274</v>
      </c>
      <c r="I6" s="1006" t="s">
        <v>275</v>
      </c>
      <c r="J6" s="1009" t="s">
        <v>276</v>
      </c>
      <c r="K6" s="1009" t="s">
        <v>277</v>
      </c>
      <c r="L6" s="1006" t="s">
        <v>278</v>
      </c>
      <c r="M6" s="1009" t="s">
        <v>279</v>
      </c>
      <c r="N6" s="1006" t="s">
        <v>280</v>
      </c>
      <c r="O6" s="1009" t="s">
        <v>281</v>
      </c>
      <c r="P6" s="1009" t="s">
        <v>282</v>
      </c>
      <c r="Q6" s="1009" t="s">
        <v>283</v>
      </c>
      <c r="R6" s="1001" t="s">
        <v>284</v>
      </c>
      <c r="S6" s="1001" t="s">
        <v>327</v>
      </c>
      <c r="T6" s="1001" t="s">
        <v>352</v>
      </c>
    </row>
    <row r="7" spans="1:54">
      <c r="B7" s="1019"/>
      <c r="C7" s="1020"/>
      <c r="D7" s="1020"/>
      <c r="E7" s="1015"/>
      <c r="F7" s="1015"/>
      <c r="G7" s="1007"/>
      <c r="H7" s="1007"/>
      <c r="I7" s="1007"/>
      <c r="J7" s="1010"/>
      <c r="K7" s="1010"/>
      <c r="L7" s="1007"/>
      <c r="M7" s="1010"/>
      <c r="N7" s="1007"/>
      <c r="O7" s="1010"/>
      <c r="P7" s="1010"/>
      <c r="Q7" s="1010"/>
      <c r="R7" s="1002"/>
      <c r="S7" s="1002"/>
      <c r="T7" s="1002"/>
    </row>
    <row r="8" spans="1:54" ht="18" customHeight="1">
      <c r="B8" s="528"/>
      <c r="C8" s="529"/>
      <c r="D8" s="1012" t="s">
        <v>285</v>
      </c>
      <c r="E8" s="1015"/>
      <c r="F8" s="1015"/>
      <c r="G8" s="1007"/>
      <c r="H8" s="1007"/>
      <c r="I8" s="1007"/>
      <c r="J8" s="1010"/>
      <c r="K8" s="1010"/>
      <c r="L8" s="1007"/>
      <c r="M8" s="1010"/>
      <c r="N8" s="1007"/>
      <c r="O8" s="1010"/>
      <c r="P8" s="1010"/>
      <c r="Q8" s="1010"/>
      <c r="R8" s="1002"/>
      <c r="S8" s="1002"/>
      <c r="T8" s="1002"/>
    </row>
    <row r="9" spans="1:54" ht="18" customHeight="1" thickBot="1">
      <c r="B9" s="530"/>
      <c r="C9" s="531"/>
      <c r="D9" s="1013"/>
      <c r="E9" s="1016"/>
      <c r="F9" s="1016"/>
      <c r="G9" s="1008"/>
      <c r="H9" s="1008"/>
      <c r="I9" s="1008"/>
      <c r="J9" s="1011"/>
      <c r="K9" s="1011"/>
      <c r="L9" s="1008"/>
      <c r="M9" s="1011"/>
      <c r="N9" s="1008"/>
      <c r="O9" s="1011"/>
      <c r="P9" s="1011"/>
      <c r="Q9" s="1011"/>
      <c r="R9" s="1003"/>
      <c r="S9" s="1003"/>
      <c r="T9" s="1003"/>
    </row>
    <row r="10" spans="1:54" ht="28.5" customHeight="1">
      <c r="B10" s="1027" t="s">
        <v>286</v>
      </c>
      <c r="C10" s="1028"/>
      <c r="D10" s="1028"/>
      <c r="E10" s="532">
        <v>249070</v>
      </c>
      <c r="F10" s="533">
        <v>217727</v>
      </c>
      <c r="G10" s="534">
        <v>217948</v>
      </c>
      <c r="H10" s="534">
        <v>204658</v>
      </c>
      <c r="I10" s="534">
        <v>235716</v>
      </c>
      <c r="J10" s="533">
        <v>270326</v>
      </c>
      <c r="K10" s="533">
        <v>292164</v>
      </c>
      <c r="L10" s="534">
        <v>279961</v>
      </c>
      <c r="M10" s="533">
        <v>257912</v>
      </c>
      <c r="N10" s="535">
        <v>267939</v>
      </c>
      <c r="O10" s="533">
        <v>277949</v>
      </c>
      <c r="P10" s="532">
        <v>303616</v>
      </c>
      <c r="Q10" s="532">
        <v>339109</v>
      </c>
      <c r="R10" s="536">
        <v>310334</v>
      </c>
      <c r="S10" s="536">
        <v>320802</v>
      </c>
      <c r="T10" s="536">
        <v>359505</v>
      </c>
    </row>
    <row r="11" spans="1:54" ht="28.5" customHeight="1">
      <c r="B11" s="1004" t="s">
        <v>287</v>
      </c>
      <c r="C11" s="1005"/>
      <c r="D11" s="1005"/>
      <c r="E11" s="537">
        <v>10968</v>
      </c>
      <c r="F11" s="537">
        <v>9867</v>
      </c>
      <c r="G11" s="538">
        <v>10835</v>
      </c>
      <c r="H11" s="538">
        <v>9747</v>
      </c>
      <c r="I11" s="538">
        <v>12483</v>
      </c>
      <c r="J11" s="537">
        <v>14418</v>
      </c>
      <c r="K11" s="537">
        <v>16158</v>
      </c>
      <c r="L11" s="538">
        <v>14111</v>
      </c>
      <c r="M11" s="537">
        <v>9974</v>
      </c>
      <c r="N11" s="539">
        <v>11057</v>
      </c>
      <c r="O11" s="537">
        <v>12774</v>
      </c>
      <c r="P11" s="537">
        <v>16245</v>
      </c>
      <c r="Q11" s="537">
        <v>25563</v>
      </c>
      <c r="R11" s="540">
        <v>23181</v>
      </c>
      <c r="S11" s="540">
        <v>22751</v>
      </c>
      <c r="T11" s="540">
        <v>25120</v>
      </c>
    </row>
    <row r="12" spans="1:54" ht="28.5" customHeight="1">
      <c r="A12" s="541"/>
      <c r="B12" s="1004" t="s">
        <v>288</v>
      </c>
      <c r="C12" s="1005"/>
      <c r="D12" s="1005"/>
      <c r="E12" s="542">
        <v>4.4035813225197735E-2</v>
      </c>
      <c r="F12" s="542">
        <v>4.5318219605285516E-2</v>
      </c>
      <c r="G12" s="543">
        <v>0.05</v>
      </c>
      <c r="H12" s="543">
        <v>4.7625795229113935E-2</v>
      </c>
      <c r="I12" s="543">
        <f>I11/I10</f>
        <v>5.2957796670569671E-2</v>
      </c>
      <c r="J12" s="542">
        <v>5.2999999999999999E-2</v>
      </c>
      <c r="K12" s="542">
        <v>5.5E-2</v>
      </c>
      <c r="L12" s="543">
        <v>0.05</v>
      </c>
      <c r="M12" s="542">
        <v>3.9E-2</v>
      </c>
      <c r="N12" s="544">
        <v>4.1000000000000002E-2</v>
      </c>
      <c r="O12" s="542">
        <v>4.5999999999999999E-2</v>
      </c>
      <c r="P12" s="542">
        <v>5.3999999999999999E-2</v>
      </c>
      <c r="Q12" s="542">
        <v>7.4999999999999997E-2</v>
      </c>
      <c r="R12" s="545">
        <v>7.4999999999999997E-2</v>
      </c>
      <c r="S12" s="545">
        <v>7.0999999999999994E-2</v>
      </c>
      <c r="T12" s="545">
        <v>7.0000000000000007E-2</v>
      </c>
    </row>
    <row r="13" spans="1:54" ht="28.5" customHeight="1">
      <c r="B13" s="1004" t="s">
        <v>289</v>
      </c>
      <c r="C13" s="1005"/>
      <c r="D13" s="1005"/>
      <c r="E13" s="546">
        <v>4995</v>
      </c>
      <c r="F13" s="546">
        <v>5644</v>
      </c>
      <c r="G13" s="547">
        <v>4660</v>
      </c>
      <c r="H13" s="547">
        <v>4474</v>
      </c>
      <c r="I13" s="547">
        <v>7246</v>
      </c>
      <c r="J13" s="537">
        <v>8257</v>
      </c>
      <c r="K13" s="537">
        <v>7791</v>
      </c>
      <c r="L13" s="538">
        <v>5996</v>
      </c>
      <c r="M13" s="537">
        <v>6549</v>
      </c>
      <c r="N13" s="539">
        <v>7357</v>
      </c>
      <c r="O13" s="537">
        <v>8885</v>
      </c>
      <c r="P13" s="537">
        <v>9422</v>
      </c>
      <c r="Q13" s="537">
        <v>15745</v>
      </c>
      <c r="R13" s="540">
        <v>15021</v>
      </c>
      <c r="S13" s="540">
        <v>13813</v>
      </c>
      <c r="T13" s="540">
        <v>15329</v>
      </c>
      <c r="U13" s="699">
        <f>+T13-S13</f>
        <v>1516</v>
      </c>
    </row>
    <row r="14" spans="1:54" s="17" customFormat="1" ht="28.5" customHeight="1">
      <c r="A14" s="548"/>
      <c r="B14" s="1025" t="s">
        <v>290</v>
      </c>
      <c r="C14" s="1026"/>
      <c r="D14" s="1026"/>
      <c r="E14" s="549">
        <v>33.47</v>
      </c>
      <c r="F14" s="549">
        <v>37.83</v>
      </c>
      <c r="G14" s="549">
        <v>31.24</v>
      </c>
      <c r="H14" s="549">
        <v>29.99</v>
      </c>
      <c r="I14" s="549">
        <v>48.58</v>
      </c>
      <c r="J14" s="549">
        <v>55.35</v>
      </c>
      <c r="K14" s="549">
        <v>52.24</v>
      </c>
      <c r="L14" s="549">
        <v>40.270000000000003</v>
      </c>
      <c r="M14" s="549">
        <v>43.98</v>
      </c>
      <c r="N14" s="549">
        <v>49.41</v>
      </c>
      <c r="O14" s="549">
        <v>59.67</v>
      </c>
      <c r="P14" s="550">
        <v>63.28</v>
      </c>
      <c r="Q14" s="550">
        <v>105.73</v>
      </c>
      <c r="R14" s="551">
        <v>100.85</v>
      </c>
      <c r="S14" s="551">
        <v>92.74</v>
      </c>
      <c r="T14" s="551">
        <v>102.91</v>
      </c>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row>
    <row r="15" spans="1:54" ht="28.5" customHeight="1">
      <c r="A15" s="541"/>
      <c r="B15" s="1004" t="s">
        <v>291</v>
      </c>
      <c r="C15" s="1005"/>
      <c r="D15" s="1005"/>
      <c r="E15" s="552">
        <v>147251</v>
      </c>
      <c r="F15" s="552">
        <v>146543</v>
      </c>
      <c r="G15" s="553">
        <v>149464</v>
      </c>
      <c r="H15" s="553">
        <v>149130</v>
      </c>
      <c r="I15" s="553">
        <v>167472</v>
      </c>
      <c r="J15" s="554">
        <v>189059</v>
      </c>
      <c r="K15" s="552">
        <v>201964</v>
      </c>
      <c r="L15" s="553">
        <v>196569</v>
      </c>
      <c r="M15" s="552">
        <v>197469</v>
      </c>
      <c r="N15" s="555">
        <v>208050</v>
      </c>
      <c r="O15" s="552">
        <v>216171</v>
      </c>
      <c r="P15" s="552">
        <v>230244</v>
      </c>
      <c r="Q15" s="552">
        <v>250338</v>
      </c>
      <c r="R15" s="556">
        <v>254701</v>
      </c>
      <c r="S15" s="556">
        <v>267000</v>
      </c>
      <c r="T15" s="556">
        <v>284897</v>
      </c>
    </row>
    <row r="16" spans="1:54" ht="28.5" customHeight="1">
      <c r="B16" s="1004" t="s">
        <v>292</v>
      </c>
      <c r="C16" s="1005"/>
      <c r="D16" s="1005"/>
      <c r="E16" s="557">
        <v>7.2999999999999995E-2</v>
      </c>
      <c r="F16" s="557">
        <v>6.7000000000000004E-2</v>
      </c>
      <c r="G16" s="558">
        <v>7.2999999999999995E-2</v>
      </c>
      <c r="H16" s="558">
        <v>6.3E-2</v>
      </c>
      <c r="I16" s="558">
        <v>7.6999999999999999E-2</v>
      </c>
      <c r="J16" s="542">
        <v>8.2000000000000003E-2</v>
      </c>
      <c r="K16" s="557">
        <v>8.3000000000000004E-2</v>
      </c>
      <c r="L16" s="558">
        <v>7.0999999999999994E-2</v>
      </c>
      <c r="M16" s="542">
        <v>5.0999999999999997E-2</v>
      </c>
      <c r="N16" s="544">
        <v>5.3999999999999999E-2</v>
      </c>
      <c r="O16" s="542">
        <v>6.0999999999999999E-2</v>
      </c>
      <c r="P16" s="542">
        <v>7.0999999999999994E-2</v>
      </c>
      <c r="Q16" s="542">
        <v>0.106</v>
      </c>
      <c r="R16" s="545">
        <v>9.2999999999999999E-2</v>
      </c>
      <c r="S16" s="545">
        <v>8.7999999999999995E-2</v>
      </c>
      <c r="T16" s="545">
        <v>8.8999999999999996E-2</v>
      </c>
    </row>
    <row r="17" spans="1:54" ht="28.5" customHeight="1">
      <c r="A17" s="541"/>
      <c r="B17" s="1004" t="s">
        <v>293</v>
      </c>
      <c r="C17" s="1005"/>
      <c r="D17" s="1005"/>
      <c r="E17" s="552">
        <v>68518</v>
      </c>
      <c r="F17" s="552">
        <v>73213</v>
      </c>
      <c r="G17" s="553">
        <v>76445</v>
      </c>
      <c r="H17" s="553">
        <v>79503</v>
      </c>
      <c r="I17" s="553">
        <v>85266</v>
      </c>
      <c r="J17" s="554">
        <v>87514</v>
      </c>
      <c r="K17" s="552">
        <v>92559</v>
      </c>
      <c r="L17" s="553">
        <v>92738</v>
      </c>
      <c r="M17" s="552">
        <v>94611</v>
      </c>
      <c r="N17" s="555">
        <v>99473</v>
      </c>
      <c r="O17" s="552">
        <v>104888</v>
      </c>
      <c r="P17" s="552">
        <v>110366</v>
      </c>
      <c r="Q17" s="552">
        <v>123682</v>
      </c>
      <c r="R17" s="556">
        <v>134742</v>
      </c>
      <c r="S17" s="556">
        <v>141242</v>
      </c>
      <c r="T17" s="556">
        <v>152556</v>
      </c>
    </row>
    <row r="18" spans="1:54" ht="28.5" customHeight="1">
      <c r="B18" s="1004" t="s">
        <v>294</v>
      </c>
      <c r="C18" s="1005"/>
      <c r="D18" s="1005"/>
      <c r="E18" s="557">
        <v>0.46500000000000002</v>
      </c>
      <c r="F18" s="557">
        <v>0.5</v>
      </c>
      <c r="G18" s="558">
        <v>0.51100000000000001</v>
      </c>
      <c r="H18" s="558">
        <v>0.53300000000000003</v>
      </c>
      <c r="I18" s="558">
        <v>0.50900000000000001</v>
      </c>
      <c r="J18" s="542">
        <v>0.46300000000000002</v>
      </c>
      <c r="K18" s="557">
        <v>0.45800000000000002</v>
      </c>
      <c r="L18" s="558">
        <v>0.47199999999999998</v>
      </c>
      <c r="M18" s="557">
        <v>0.47899999999999998</v>
      </c>
      <c r="N18" s="559">
        <v>0.47799999999999998</v>
      </c>
      <c r="O18" s="557">
        <v>0.48499999999999999</v>
      </c>
      <c r="P18" s="557">
        <v>0.47935</v>
      </c>
      <c r="Q18" s="557">
        <v>0.49399999999999999</v>
      </c>
      <c r="R18" s="560">
        <v>0.52900000000000003</v>
      </c>
      <c r="S18" s="560">
        <v>0.52900000000000003</v>
      </c>
      <c r="T18" s="560">
        <v>0.53500000000000003</v>
      </c>
    </row>
    <row r="19" spans="1:54" ht="28.5" customHeight="1">
      <c r="B19" s="1004" t="s">
        <v>295</v>
      </c>
      <c r="C19" s="1005"/>
      <c r="D19" s="1005"/>
      <c r="E19" s="557">
        <v>7.4999999999999997E-2</v>
      </c>
      <c r="F19" s="557">
        <v>0.08</v>
      </c>
      <c r="G19" s="558">
        <v>6.2E-2</v>
      </c>
      <c r="H19" s="558">
        <v>5.7000000000000002E-2</v>
      </c>
      <c r="I19" s="558">
        <v>8.7999999999999995E-2</v>
      </c>
      <c r="J19" s="542">
        <v>9.6000000000000002E-2</v>
      </c>
      <c r="K19" s="557">
        <v>8.6999999999999994E-2</v>
      </c>
      <c r="L19" s="558">
        <v>6.5000000000000002E-2</v>
      </c>
      <c r="M19" s="557">
        <v>7.0000000000000007E-2</v>
      </c>
      <c r="N19" s="559">
        <v>7.5999999999999998E-2</v>
      </c>
      <c r="O19" s="557">
        <v>8.6999999999999994E-2</v>
      </c>
      <c r="P19" s="557">
        <v>8.7999999999999995E-2</v>
      </c>
      <c r="Q19" s="557">
        <v>0.13500000000000001</v>
      </c>
      <c r="R19" s="560">
        <v>0.11600000000000001</v>
      </c>
      <c r="S19" s="560">
        <v>0.1</v>
      </c>
      <c r="T19" s="560">
        <v>0.104</v>
      </c>
    </row>
    <row r="20" spans="1:54" ht="28.5" customHeight="1">
      <c r="B20" s="1021" t="s">
        <v>296</v>
      </c>
      <c r="C20" s="1022"/>
      <c r="D20" s="1022"/>
      <c r="E20" s="561">
        <v>69129</v>
      </c>
      <c r="F20" s="561">
        <v>73849</v>
      </c>
      <c r="G20" s="562">
        <v>77005</v>
      </c>
      <c r="H20" s="562">
        <v>80074</v>
      </c>
      <c r="I20" s="562">
        <v>85974</v>
      </c>
      <c r="J20" s="563">
        <v>89166</v>
      </c>
      <c r="K20" s="561">
        <v>94173</v>
      </c>
      <c r="L20" s="562">
        <v>94397</v>
      </c>
      <c r="M20" s="561">
        <v>96674</v>
      </c>
      <c r="N20" s="564">
        <v>101732</v>
      </c>
      <c r="O20" s="561">
        <v>107608</v>
      </c>
      <c r="P20" s="561">
        <v>113510</v>
      </c>
      <c r="Q20" s="561">
        <v>127117</v>
      </c>
      <c r="R20" s="565">
        <v>138149</v>
      </c>
      <c r="S20" s="565">
        <v>145714</v>
      </c>
      <c r="T20" s="565">
        <v>157481</v>
      </c>
    </row>
    <row r="21" spans="1:54" ht="28.5" customHeight="1">
      <c r="B21" s="1021" t="s">
        <v>328</v>
      </c>
      <c r="C21" s="1022"/>
      <c r="D21" s="1022"/>
      <c r="E21" s="561">
        <v>49773807</v>
      </c>
      <c r="F21" s="561">
        <v>49773807</v>
      </c>
      <c r="G21" s="561">
        <v>49773807</v>
      </c>
      <c r="H21" s="561">
        <v>49773807</v>
      </c>
      <c r="I21" s="561">
        <v>49773807</v>
      </c>
      <c r="J21" s="561">
        <v>49773807</v>
      </c>
      <c r="K21" s="561">
        <v>49773807</v>
      </c>
      <c r="L21" s="561">
        <v>49773807</v>
      </c>
      <c r="M21" s="561">
        <v>49773807</v>
      </c>
      <c r="N21" s="561">
        <v>49773807</v>
      </c>
      <c r="O21" s="561">
        <v>49773807</v>
      </c>
      <c r="P21" s="561">
        <v>49773807</v>
      </c>
      <c r="Q21" s="561">
        <v>149321421</v>
      </c>
      <c r="R21" s="565">
        <v>149321421</v>
      </c>
      <c r="S21" s="565">
        <v>149321421</v>
      </c>
      <c r="T21" s="565">
        <v>149321421</v>
      </c>
    </row>
    <row r="22" spans="1:54" s="17" customFormat="1" ht="28.5" customHeight="1">
      <c r="A22" s="548"/>
      <c r="B22" s="1021" t="s">
        <v>297</v>
      </c>
      <c r="C22" s="1022"/>
      <c r="D22" s="1022"/>
      <c r="E22" s="549">
        <v>459.23</v>
      </c>
      <c r="F22" s="549">
        <v>490.71</v>
      </c>
      <c r="G22" s="549">
        <v>512.4</v>
      </c>
      <c r="H22" s="549">
        <v>532.91999999999996</v>
      </c>
      <c r="I22" s="549">
        <v>571.58000000000004</v>
      </c>
      <c r="J22" s="549">
        <v>586.69000000000005</v>
      </c>
      <c r="K22" s="549">
        <v>621.54</v>
      </c>
      <c r="L22" s="549">
        <v>622.75</v>
      </c>
      <c r="M22" s="549">
        <v>635.34</v>
      </c>
      <c r="N22" s="549">
        <v>668.01</v>
      </c>
      <c r="O22" s="549">
        <v>704.4</v>
      </c>
      <c r="P22" s="549">
        <v>741.12</v>
      </c>
      <c r="Q22" s="549">
        <v>830.47</v>
      </c>
      <c r="R22" s="566">
        <v>904.66</v>
      </c>
      <c r="S22" s="566">
        <v>948.23</v>
      </c>
      <c r="T22" s="566">
        <v>1024.0899999999999</v>
      </c>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row>
    <row r="23" spans="1:54" ht="28.5" customHeight="1">
      <c r="A23" s="541"/>
      <c r="B23" s="1021" t="s">
        <v>298</v>
      </c>
      <c r="C23" s="1022"/>
      <c r="D23" s="1022"/>
      <c r="E23" s="567">
        <v>4759</v>
      </c>
      <c r="F23" s="567">
        <v>14184</v>
      </c>
      <c r="G23" s="567">
        <v>-3499</v>
      </c>
      <c r="H23" s="567">
        <v>15946</v>
      </c>
      <c r="I23" s="567">
        <v>-5152</v>
      </c>
      <c r="J23" s="567">
        <v>17809</v>
      </c>
      <c r="K23" s="567">
        <v>-1469</v>
      </c>
      <c r="L23" s="567">
        <v>6613</v>
      </c>
      <c r="M23" s="567">
        <v>19936</v>
      </c>
      <c r="N23" s="567">
        <v>1976</v>
      </c>
      <c r="O23" s="567">
        <v>2791</v>
      </c>
      <c r="P23" s="567">
        <v>6208</v>
      </c>
      <c r="Q23" s="567">
        <v>13093</v>
      </c>
      <c r="R23" s="568">
        <v>15511</v>
      </c>
      <c r="S23" s="568">
        <v>-2117</v>
      </c>
      <c r="T23" s="568">
        <v>15379</v>
      </c>
    </row>
    <row r="24" spans="1:54" s="17" customFormat="1" ht="28.5" customHeight="1">
      <c r="A24" s="548"/>
      <c r="B24" s="1004" t="s">
        <v>299</v>
      </c>
      <c r="C24" s="1005"/>
      <c r="D24" s="1005"/>
      <c r="E24" s="569">
        <v>7.3</v>
      </c>
      <c r="F24" s="569">
        <v>8.3000000000000007</v>
      </c>
      <c r="G24" s="569">
        <v>8.6999999999999993</v>
      </c>
      <c r="H24" s="569">
        <v>9.3000000000000007</v>
      </c>
      <c r="I24" s="569">
        <v>15</v>
      </c>
      <c r="J24" s="569">
        <v>20</v>
      </c>
      <c r="K24" s="569">
        <v>21.3</v>
      </c>
      <c r="L24" s="569">
        <v>23.3</v>
      </c>
      <c r="M24" s="569">
        <v>24</v>
      </c>
      <c r="N24" s="569">
        <v>24.7</v>
      </c>
      <c r="O24" s="569">
        <v>26</v>
      </c>
      <c r="P24" s="569">
        <v>27.3</v>
      </c>
      <c r="Q24" s="569">
        <v>35</v>
      </c>
      <c r="R24" s="570">
        <v>43</v>
      </c>
      <c r="S24" s="570">
        <v>46</v>
      </c>
      <c r="T24" s="570">
        <v>49</v>
      </c>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row>
    <row r="25" spans="1:54" ht="28.5" customHeight="1">
      <c r="A25" s="541"/>
      <c r="B25" s="1023" t="s">
        <v>300</v>
      </c>
      <c r="C25" s="1024"/>
      <c r="D25" s="1024"/>
      <c r="E25" s="571">
        <v>1.6E-2</v>
      </c>
      <c r="F25" s="571">
        <v>1.7999999999999999E-2</v>
      </c>
      <c r="G25" s="572">
        <v>1.7000000000000001E-2</v>
      </c>
      <c r="H25" s="572" t="s">
        <v>301</v>
      </c>
      <c r="I25" s="572">
        <v>2.7E-2</v>
      </c>
      <c r="J25" s="573">
        <v>3.5000000000000003E-2</v>
      </c>
      <c r="K25" s="571">
        <v>3.5000000000000003E-2</v>
      </c>
      <c r="L25" s="572">
        <v>3.7999999999999999E-2</v>
      </c>
      <c r="M25" s="571">
        <v>3.7999999999999999E-2</v>
      </c>
      <c r="N25" s="574">
        <v>3.7999999999999999E-2</v>
      </c>
      <c r="O25" s="571">
        <v>3.7999999999999999E-2</v>
      </c>
      <c r="P25" s="571">
        <v>3.7999999999999999E-2</v>
      </c>
      <c r="Q25" s="571">
        <v>4.4999999999999998E-2</v>
      </c>
      <c r="R25" s="575">
        <v>0.05</v>
      </c>
      <c r="S25" s="575">
        <v>0.05</v>
      </c>
      <c r="T25" s="575">
        <v>0.05</v>
      </c>
    </row>
    <row r="26" spans="1:54" ht="28.5" customHeight="1" thickBot="1">
      <c r="A26" s="541"/>
      <c r="B26" s="1017" t="s">
        <v>302</v>
      </c>
      <c r="C26" s="1018"/>
      <c r="D26" s="1018"/>
      <c r="E26" s="576">
        <v>0.219</v>
      </c>
      <c r="F26" s="576">
        <v>0.22</v>
      </c>
      <c r="G26" s="577">
        <v>0.27700000000000002</v>
      </c>
      <c r="H26" s="577">
        <v>0.311</v>
      </c>
      <c r="I26" s="577">
        <v>0.309</v>
      </c>
      <c r="J26" s="578">
        <v>0.36099999999999999</v>
      </c>
      <c r="K26" s="576">
        <v>0.40799999999999997</v>
      </c>
      <c r="L26" s="577">
        <v>0.57899999999999996</v>
      </c>
      <c r="M26" s="576">
        <v>0.54600000000000004</v>
      </c>
      <c r="N26" s="579">
        <v>0.499</v>
      </c>
      <c r="O26" s="576">
        <v>0.436</v>
      </c>
      <c r="P26" s="576">
        <v>0.432</v>
      </c>
      <c r="Q26" s="576">
        <v>0.33100000000000002</v>
      </c>
      <c r="R26" s="580">
        <v>0.42599999999999999</v>
      </c>
      <c r="S26" s="580">
        <v>0.496</v>
      </c>
      <c r="T26" s="580">
        <v>0.47599999999999998</v>
      </c>
    </row>
    <row r="27" spans="1:54" ht="20.25" customHeight="1">
      <c r="A27" s="541"/>
      <c r="B27" s="581"/>
      <c r="C27" s="581"/>
      <c r="D27" s="581"/>
      <c r="E27" s="582"/>
      <c r="F27" s="582"/>
      <c r="G27" s="583"/>
      <c r="H27" s="583"/>
      <c r="I27" s="583"/>
      <c r="J27" s="584"/>
      <c r="K27" s="583"/>
      <c r="L27" s="583"/>
      <c r="M27" s="583"/>
      <c r="N27" s="583"/>
      <c r="O27" s="583"/>
      <c r="P27" s="583"/>
      <c r="Q27" s="585"/>
    </row>
    <row r="28" spans="1:54" s="17" customFormat="1" ht="15" customHeight="1">
      <c r="A28" s="548"/>
      <c r="B28" s="631" t="s">
        <v>329</v>
      </c>
      <c r="C28" s="138"/>
      <c r="D28" s="138"/>
      <c r="E28" s="138"/>
      <c r="F28" s="138"/>
      <c r="G28" s="138"/>
      <c r="H28" s="138"/>
      <c r="I28" s="138"/>
      <c r="J28" s="138"/>
      <c r="K28" s="138"/>
      <c r="L28" s="138"/>
      <c r="M28" s="138"/>
      <c r="N28" s="138"/>
      <c r="O28" s="138"/>
      <c r="P28" s="138"/>
      <c r="Q28" s="138"/>
      <c r="R28" s="138"/>
      <c r="S28" s="138"/>
      <c r="T28" s="138"/>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row>
    <row r="29" spans="1:54" s="17" customFormat="1" ht="13.5" customHeight="1">
      <c r="A29" s="586"/>
      <c r="B29" s="587" t="s">
        <v>330</v>
      </c>
      <c r="C29" s="587"/>
      <c r="D29" s="587"/>
      <c r="E29" s="587"/>
      <c r="F29" s="588"/>
      <c r="G29" s="138"/>
      <c r="H29" s="138"/>
      <c r="I29" s="138"/>
      <c r="J29" s="138"/>
      <c r="K29" s="138"/>
      <c r="L29" s="138"/>
      <c r="M29" s="138"/>
      <c r="N29" s="138"/>
      <c r="O29" s="138"/>
      <c r="P29" s="138"/>
      <c r="Q29" s="138"/>
      <c r="R29" s="138"/>
      <c r="S29" s="138"/>
      <c r="T29" s="138"/>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row>
    <row r="30" spans="1:54">
      <c r="B30" s="138" t="s">
        <v>303</v>
      </c>
    </row>
    <row r="31" spans="1:54" ht="13.5" customHeight="1">
      <c r="A31" s="588"/>
      <c r="B31" s="587" t="s">
        <v>21</v>
      </c>
      <c r="C31" s="587"/>
      <c r="D31" s="587"/>
      <c r="E31" s="587"/>
      <c r="F31" s="588"/>
    </row>
  </sheetData>
  <mergeCells count="37">
    <mergeCell ref="B26:D26"/>
    <mergeCell ref="B6:D7"/>
    <mergeCell ref="B20:D20"/>
    <mergeCell ref="B22:D22"/>
    <mergeCell ref="B23:D23"/>
    <mergeCell ref="B25:D25"/>
    <mergeCell ref="B21:D21"/>
    <mergeCell ref="B14:D14"/>
    <mergeCell ref="B15:D15"/>
    <mergeCell ref="B16:D16"/>
    <mergeCell ref="B17:D17"/>
    <mergeCell ref="B18:D18"/>
    <mergeCell ref="B19:D19"/>
    <mergeCell ref="B13:D13"/>
    <mergeCell ref="B10:D10"/>
    <mergeCell ref="B24:D24"/>
    <mergeCell ref="B1:D1"/>
    <mergeCell ref="B2:D2"/>
    <mergeCell ref="D8:D9"/>
    <mergeCell ref="E6:E9"/>
    <mergeCell ref="F6:F9"/>
    <mergeCell ref="T6:T9"/>
    <mergeCell ref="B12:D12"/>
    <mergeCell ref="R6:R9"/>
    <mergeCell ref="N6:N9"/>
    <mergeCell ref="L6:L9"/>
    <mergeCell ref="K6:K9"/>
    <mergeCell ref="O6:O9"/>
    <mergeCell ref="M6:M9"/>
    <mergeCell ref="P6:P9"/>
    <mergeCell ref="Q6:Q9"/>
    <mergeCell ref="B11:D11"/>
    <mergeCell ref="S6:S9"/>
    <mergeCell ref="J6:J9"/>
    <mergeCell ref="G6:G9"/>
    <mergeCell ref="H6:H9"/>
    <mergeCell ref="I6:I9"/>
  </mergeCells>
  <phoneticPr fontId="2"/>
  <hyperlinks>
    <hyperlink ref="B2:D2" location="'目次(Table of Contents)'!A1" display="Back to the Table of Contents" xr:uid="{00000000-0004-0000-0700-000000000000}"/>
    <hyperlink ref="B1:D1" location="'目次(Table of Contents)'!A1" display="← 目次に戻る" xr:uid="{00000000-0004-0000-0700-000001000000}"/>
  </hyperlinks>
  <pageMargins left="0.23622047244094488" right="0.23622047244094488" top="0.74803149606299213" bottom="0.74803149606299213" header="0.31496062992125984" footer="0.31496062992125984"/>
  <pageSetup paperSize="8" scale="40" orientation="portrait" horizontalDpi="200" verticalDpi="200" r:id="rId1"/>
  <headerFooter alignWithMargins="0"/>
  <rowBreaks count="1" manualBreakCount="1">
    <brk id="13" max="16383" man="1"/>
  </rowBreaks>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12"/>
  <sheetViews>
    <sheetView showGridLines="0" zoomScaleNormal="100" workbookViewId="0">
      <selection activeCell="P20" sqref="P20"/>
    </sheetView>
  </sheetViews>
  <sheetFormatPr defaultColWidth="9" defaultRowHeight="13"/>
  <cols>
    <col min="1" max="1" width="3" style="6" customWidth="1"/>
    <col min="2" max="16384" width="9" style="6"/>
  </cols>
  <sheetData>
    <row r="1" spans="2:9" ht="18" customHeight="1">
      <c r="B1" s="1030" t="s">
        <v>3</v>
      </c>
      <c r="C1" s="1030"/>
      <c r="D1" s="1030"/>
    </row>
    <row r="2" spans="2:9" ht="20.149999999999999" customHeight="1">
      <c r="B2" s="8" t="s">
        <v>4</v>
      </c>
      <c r="C2" s="8"/>
      <c r="D2" s="8"/>
    </row>
    <row r="3" spans="2:9" ht="18" customHeight="1"/>
    <row r="10" spans="2:9">
      <c r="C10" s="1029"/>
      <c r="D10" s="1029"/>
      <c r="E10" s="1029"/>
      <c r="F10" s="1029"/>
      <c r="G10" s="1029"/>
      <c r="H10" s="1029"/>
      <c r="I10" s="1029"/>
    </row>
    <row r="11" spans="2:9">
      <c r="C11" s="1029"/>
      <c r="D11" s="1029"/>
      <c r="E11" s="1029"/>
      <c r="F11" s="1029"/>
      <c r="G11" s="1029"/>
      <c r="H11" s="1029"/>
      <c r="I11" s="1029"/>
    </row>
    <row r="12" spans="2:9">
      <c r="C12" s="1029"/>
      <c r="D12" s="1029"/>
      <c r="E12" s="1029"/>
      <c r="F12" s="1029"/>
      <c r="G12" s="1029"/>
      <c r="H12" s="1029"/>
      <c r="I12" s="1029"/>
    </row>
  </sheetData>
  <mergeCells count="4">
    <mergeCell ref="C10:I10"/>
    <mergeCell ref="C11:I11"/>
    <mergeCell ref="C12:I12"/>
    <mergeCell ref="B1:D1"/>
  </mergeCells>
  <phoneticPr fontId="2"/>
  <hyperlinks>
    <hyperlink ref="B2:D2" location="'目次(Table of Contents)'!A1" display="Back to the Table of Contents" xr:uid="{00000000-0004-0000-0800-000000000000}"/>
    <hyperlink ref="B1:D1" location="'目次(Table of Contents)'!A1" display="← 目次に戻る" xr:uid="{00000000-0004-0000-0800-000001000000}"/>
  </hyperlinks>
  <pageMargins left="0.75" right="0.75" top="1" bottom="1" header="0.51200000000000001" footer="0.51200000000000001"/>
  <pageSetup paperSize="9" orientation="landscape" horizontalDpi="200" verticalDpi="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2EEC4916DD604386A7B863E13C7161" ma:contentTypeVersion="0" ma:contentTypeDescription="新しいドキュメントを作成します。" ma:contentTypeScope="" ma:versionID="d440e2438fecc348cc415dd1294208a7">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619CA9-4C34-4D9A-91F9-E6ADDE2D3A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1604A51-B021-4F58-983B-C5AC257B1D09}">
  <ds:schemaRefs>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B85E1BE1-CE01-44AE-85C5-DF52DF1D91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目次(Table of Contents)</vt:lpstr>
      <vt:lpstr>各種参考データ（Supplemental Data）1</vt:lpstr>
      <vt:lpstr>損益計算書(Profit&amp;Loss Statement) 2</vt:lpstr>
      <vt:lpstr>貸借対照表(Balance Sheet) 3</vt:lpstr>
      <vt:lpstr>キャッシュフロー計算書(Cash Flows) 4</vt:lpstr>
      <vt:lpstr>ｾｸﾞﾒﾝﾄ別業績(Segment Info.) ５</vt:lpstr>
      <vt:lpstr>旧ｾｸﾞﾒﾝﾄ別業績(Old Segment Info.) 6</vt:lpstr>
      <vt:lpstr>主要財務指標（Financial Highlights） 7</vt:lpstr>
      <vt:lpstr>免責事項(Disclaimer)</vt:lpstr>
      <vt:lpstr>'キャッシュフロー計算書(Cash Flows) 4'!Print_Area</vt:lpstr>
      <vt:lpstr>'ｾｸﾞﾒﾝﾄ別業績(Segment Info.) ５'!Print_Area</vt:lpstr>
      <vt:lpstr>'各種参考データ（Supplemental Data）1'!Print_Area</vt:lpstr>
      <vt:lpstr>'旧ｾｸﾞﾒﾝﾄ別業績(Old Segment Info.) 6'!Print_Area</vt:lpstr>
      <vt:lpstr>'主要財務指標（Financial Highlights） 7'!Print_Area</vt:lpstr>
      <vt:lpstr>'損益計算書(Profit&amp;Loss Statement) 2'!Print_Area</vt:lpstr>
      <vt:lpstr>'貸借対照表(Balance Sheet)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NESIC</dc:creator>
  <cp:lastModifiedBy>KAWAUCHI RISAKO(川内　理紗子)</cp:lastModifiedBy>
  <cp:lastPrinted>2024-10-28T05:51:40Z</cp:lastPrinted>
  <dcterms:created xsi:type="dcterms:W3CDTF">1997-01-08T22:48:59Z</dcterms:created>
  <dcterms:modified xsi:type="dcterms:W3CDTF">2024-10-28T05:53:12Z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0x0101005D2EEC4916DD604386A7B863E13C7161</vt:lpwstr>
  </property>
</Properties>
</file>